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bookViews>
    <workbookView xWindow="75" yWindow="0" windowWidth="19440" windowHeight="12240" tabRatio="181"/>
  </bookViews>
  <sheets>
    <sheet name="Score card" sheetId="1" r:id="rId1"/>
    <sheet name="Sheet1" sheetId="2" r:id="rId2"/>
  </sheets>
  <definedNames>
    <definedName name="_xlnm.Print_Area" localSheetId="0">'Score card'!$A$1:$F$126</definedName>
    <definedName name="_xlnm.Print_Titles" localSheetId="0">'Score card'!$8:$8</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D86" i="1" l="1"/>
  <c r="D87" i="1"/>
  <c r="E114" i="1"/>
  <c r="D103" i="1"/>
  <c r="D104" i="1"/>
  <c r="D105" i="1"/>
  <c r="D106" i="1"/>
  <c r="D107" i="1"/>
  <c r="D108" i="1"/>
  <c r="D109" i="1"/>
  <c r="C112" i="1"/>
  <c r="C111" i="1"/>
  <c r="C113" i="1"/>
  <c r="E115" i="1"/>
  <c r="C116" i="1"/>
  <c r="E26" i="1"/>
  <c r="D10" i="1"/>
  <c r="D11" i="1"/>
  <c r="D12" i="1"/>
  <c r="D13" i="1"/>
  <c r="D14" i="1"/>
  <c r="D15" i="1"/>
  <c r="D16" i="1"/>
  <c r="D17" i="1"/>
  <c r="D18" i="1"/>
  <c r="D19" i="1"/>
  <c r="D20" i="1"/>
  <c r="D21" i="1"/>
  <c r="C24" i="1"/>
  <c r="C23" i="1"/>
  <c r="C25" i="1"/>
  <c r="E27" i="1"/>
  <c r="C28" i="1"/>
  <c r="E42" i="1"/>
  <c r="D32" i="1"/>
  <c r="D33" i="1"/>
  <c r="D34" i="1"/>
  <c r="D35" i="1"/>
  <c r="D36" i="1"/>
  <c r="D37" i="1"/>
  <c r="C40" i="1"/>
  <c r="C39" i="1"/>
  <c r="C41" i="1"/>
  <c r="E43" i="1"/>
  <c r="C44" i="1"/>
  <c r="E66" i="1"/>
  <c r="D48" i="1"/>
  <c r="D49" i="1"/>
  <c r="D50" i="1"/>
  <c r="D51" i="1"/>
  <c r="D52" i="1"/>
  <c r="D53" i="1"/>
  <c r="D54" i="1"/>
  <c r="D55" i="1"/>
  <c r="D56" i="1"/>
  <c r="D57" i="1"/>
  <c r="D58" i="1"/>
  <c r="D59" i="1"/>
  <c r="D60" i="1"/>
  <c r="D61" i="1"/>
  <c r="C64" i="1"/>
  <c r="C63" i="1"/>
  <c r="C65" i="1"/>
  <c r="E67" i="1"/>
  <c r="C68" i="1"/>
  <c r="E79" i="1"/>
  <c r="D72" i="1"/>
  <c r="D73" i="1"/>
  <c r="D74" i="1"/>
  <c r="C77" i="1"/>
  <c r="C76" i="1"/>
  <c r="C78" i="1"/>
  <c r="E80" i="1"/>
  <c r="C81" i="1"/>
  <c r="E97" i="1"/>
  <c r="D85" i="1"/>
  <c r="D88" i="1"/>
  <c r="D89" i="1"/>
  <c r="D90" i="1"/>
  <c r="D92" i="1"/>
  <c r="C95" i="1"/>
  <c r="C94" i="1"/>
  <c r="C96" i="1"/>
  <c r="E98" i="1"/>
  <c r="C99" i="1"/>
  <c r="C125" i="1"/>
  <c r="E125" i="1"/>
  <c r="E123" i="1"/>
  <c r="C122" i="1"/>
  <c r="E124" i="1"/>
  <c r="C117" i="1"/>
  <c r="C100" i="1"/>
  <c r="C82" i="1"/>
  <c r="C69" i="1"/>
  <c r="C45" i="1"/>
  <c r="C29" i="1"/>
  <c r="C126" i="1"/>
  <c r="E126" i="1"/>
  <c r="E29" i="1"/>
  <c r="C121" i="1"/>
  <c r="C120" i="1"/>
  <c r="E117" i="1"/>
  <c r="E116" i="1"/>
  <c r="E100" i="1"/>
  <c r="E99" i="1"/>
  <c r="E82" i="1"/>
  <c r="E81" i="1"/>
  <c r="E69" i="1"/>
  <c r="E68" i="1"/>
  <c r="E45" i="1"/>
  <c r="E44" i="1"/>
  <c r="E28" i="1"/>
  <c r="B7" i="1"/>
  <c r="B6" i="1"/>
</calcChain>
</file>

<file path=xl/sharedStrings.xml><?xml version="1.0" encoding="utf-8"?>
<sst xmlns="http://schemas.openxmlformats.org/spreadsheetml/2006/main" count="170" uniqueCount="132">
  <si>
    <t xml:space="preserve">All lights are turned off when not in use during the day and at night, including in common areas such as kitchens, conference rooms, storage closets, and bathrooms.  We have posted prompts on light switches, where applicable.  </t>
  </si>
  <si>
    <t>We breakdown all cardboard boxes for recycling.</t>
  </si>
  <si>
    <t>We provide recycling bins at events and meetings sponsored by our office.</t>
  </si>
  <si>
    <t>We reduce paper margins in order to decrease the length of documents we may print.</t>
  </si>
  <si>
    <t xml:space="preserve">If we publish a newsletter, we offer an electronic version that readers can select over the paper version. </t>
  </si>
  <si>
    <t xml:space="preserve">Before we purchase office furniture, such as file cabinets, desks, etc., we check to see if the warehouse has any surplus in stock or can obtain any. </t>
  </si>
  <si>
    <t xml:space="preserve">Before events and meetings we send an email reminding attendees to bring mugs or reusable cups if beverages will be served. </t>
  </si>
  <si>
    <t xml:space="preserve">Sleep mode is enabled on all copiers and all printers after 10 minutes or more of inactivity. </t>
  </si>
  <si>
    <t>Help items</t>
  </si>
  <si>
    <t xml:space="preserve">We have recycling bins in all common areas where trash bins are present, such as in kitchens, break rooms, conference rooms, mailrooms, and copy rooms. </t>
  </si>
  <si>
    <t>We participate in Clean Out Your Office day.</t>
  </si>
  <si>
    <t>We have a designated section of an office bulletin board, or send out emails posting tips and information about green practices, events, and groups.</t>
  </si>
  <si>
    <t>We have plants in the office.</t>
  </si>
  <si>
    <t>Coming soon</t>
  </si>
  <si>
    <t xml:space="preserve">When planning work-related travel, we consult websites to explore greener traveling options. </t>
  </si>
  <si>
    <t>Comments</t>
  </si>
  <si>
    <t>coming soon</t>
  </si>
  <si>
    <t>Email:</t>
  </si>
  <si>
    <t>Start Date:</t>
  </si>
  <si>
    <t>Points Earned</t>
  </si>
  <si>
    <t>Total Employees:</t>
  </si>
  <si>
    <t xml:space="preserve">PERCENTAGE OF GOAL REACHED </t>
  </si>
  <si>
    <t>MAXIMUM ENERGY POINTS POSSIBLE</t>
  </si>
  <si>
    <t xml:space="preserve">YOUR CURRENT TOTAL ENERGY POINTS </t>
  </si>
  <si>
    <t xml:space="preserve">YOUR ADJUSTED POINTS GOAL </t>
  </si>
  <si>
    <t>Team Rep:</t>
  </si>
  <si>
    <t xml:space="preserve"> Team Name:</t>
  </si>
  <si>
    <t>Enter NA in the Points Earned column when the statement does not apply to your team.</t>
  </si>
  <si>
    <t>Bonus</t>
  </si>
  <si>
    <t>We have a meetings idea not listed above.  Please share your idea in the comments area and give yourself 2 points earned.</t>
  </si>
  <si>
    <t>We have a Transportation idea not listed above.  Please share your idea in the comments area and give yourself 2 points earned.</t>
  </si>
  <si>
    <t>MAX. TRANSPORTATION  POINTS POSSIBLE</t>
  </si>
  <si>
    <t xml:space="preserve">YOUR CURRENT TOTAL MEETING POINTS </t>
  </si>
  <si>
    <t xml:space="preserve">CURRENT TOTAL RECYCLE POINTS </t>
  </si>
  <si>
    <t>MAXIMUM RECYCLE POINTS POSSIBLE</t>
  </si>
  <si>
    <t>MAX. ENGAGEMENT POINTS POSSIBLE</t>
  </si>
  <si>
    <t xml:space="preserve">CURRENT TOTAL ENGAGEMENT POINTS </t>
  </si>
  <si>
    <t xml:space="preserve">CURRENT TOTAL  POINTS </t>
  </si>
  <si>
    <t>MAXIMUM TOTAL POINTS POSSIBLE</t>
  </si>
  <si>
    <t>TOTAL  POINTS FOR QUESTIONS MARKED N/A</t>
  </si>
  <si>
    <t>TOTAL POINTS FOR QUESTIONS MARKED N/A</t>
  </si>
  <si>
    <t>We have an Engagement idea not listed above.  Please share your idea in the comments area and give yourself 2 points earned.</t>
  </si>
  <si>
    <t xml:space="preserve">CURRENT TOTAL TRANSPORTATION POINTS </t>
  </si>
  <si>
    <t xml:space="preserve">PERCENTAGE OF ENERGY GOAL REACHED </t>
  </si>
  <si>
    <t xml:space="preserve"> Point Values</t>
  </si>
  <si>
    <t>Your Green Office Total Score</t>
  </si>
  <si>
    <t>YOUR SMALL ENERGY LEAF IS ACHIEVED AT 70 %</t>
  </si>
  <si>
    <t>YOUR LARGE ENERGY LEAF IS ACHIEVED AT 93-100 %</t>
  </si>
  <si>
    <t>SMALL LEAVES EARNED TOTAL</t>
  </si>
  <si>
    <t>LARGE LEAVES EARNED TOTAL</t>
  </si>
  <si>
    <t>A LARGE RECYCLE LEAF IS ACHIEVED AT 93-100%</t>
  </si>
  <si>
    <t>YOUR SMALL RECYCLE LEAF IS ACHIEVED AT 70 %</t>
  </si>
  <si>
    <t>YOUR SMALL WASTE REDUCTION LEAF IS ACHIEVED AT 70 %</t>
  </si>
  <si>
    <t>A LARGE WASTE REDUCTION LEAF IS ACHIEVED AT 93-100%</t>
  </si>
  <si>
    <t>MAXIMUM WASTE REDUCTION POINTS POSSIBLE</t>
  </si>
  <si>
    <t>YOUR SMALL MEETING/EVENT LEAF IS ACHIEVED AT 70 %</t>
  </si>
  <si>
    <t>MAXIMUM MEETING/EVENT POINTS POSSIBLE</t>
  </si>
  <si>
    <t>YOUR SMALL TRANSPORTATION LEAF IS ACHIEVED AT 70 %</t>
  </si>
  <si>
    <t>A LARGE TRANSPORTATION LEAF IS ACHIEVED AT 93-100%</t>
  </si>
  <si>
    <t>YOUR SMALL ENGAGEMENT LEAF IS ACHIEVED AT 70 %</t>
  </si>
  <si>
    <t>A LARGE ENGAGEMENT LEAF IS ACHIEVED AT 93-100%</t>
  </si>
  <si>
    <t>We have a recycle idea not listed above.  Please share your idea in the comments area and give yourself 2 points earned.</t>
  </si>
  <si>
    <t xml:space="preserve">CURRENT TOTAL WASTE REDUCTION POINTS </t>
  </si>
  <si>
    <t>When we replace appliances we select Energy Star.</t>
  </si>
  <si>
    <t xml:space="preserve">We examined our use of networked printers and other electronic devices, and contacted IT about consolidating use where it makes sense. </t>
  </si>
  <si>
    <t>We review proper recycling practices at staff meeting to ensure that all members of our office are aware of what is recyclable.</t>
  </si>
  <si>
    <t xml:space="preserve">We contacted news media and catalog distributors to receive fewer publications at our office.  </t>
  </si>
  <si>
    <t>Please document.</t>
  </si>
  <si>
    <r>
      <t xml:space="preserve">We use an ink saving font on all print documents.  </t>
    </r>
    <r>
      <rPr>
        <i/>
        <sz val="8"/>
        <color rgb="FF6B6B6B"/>
        <rFont val="Century Gothic"/>
        <family val="2"/>
        <scheme val="minor"/>
      </rPr>
      <t>Four suggested ink saving fonts are:   #1 - Century Gothic 10, #2 - Ecofont 10, #3 - Times Roman 11, and #4 - Calibri 11.</t>
    </r>
  </si>
  <si>
    <t>We have a waste reduction idea not listed above.  Please share your idea in the comments area and give yourself 2 points earned.</t>
  </si>
  <si>
    <r>
      <rPr>
        <sz val="14"/>
        <color theme="1"/>
        <rFont val="Century Gothic"/>
        <family val="2"/>
      </rPr>
      <t>Energy</t>
    </r>
    <r>
      <rPr>
        <sz val="11"/>
        <color theme="1"/>
        <rFont val="Century Gothic"/>
        <family val="2"/>
      </rPr>
      <t xml:space="preserve"> </t>
    </r>
    <r>
      <rPr>
        <sz val="10"/>
        <color theme="1"/>
        <rFont val="Century Gothic"/>
        <family val="2"/>
      </rPr>
      <t>-</t>
    </r>
    <r>
      <rPr>
        <i/>
        <sz val="10"/>
        <color theme="1"/>
        <rFont val="Century Gothic"/>
        <family val="2"/>
      </rPr>
      <t>In the U.S. buildings account for 65% of electricity consumption and 36% of total energy use (U.S. Green Building Council).  The following simple actions can help lessen this impact.</t>
    </r>
  </si>
  <si>
    <r>
      <rPr>
        <sz val="14"/>
        <color theme="1" tint="0.249977111117893"/>
        <rFont val="Century Gothic"/>
        <family val="2"/>
        <scheme val="minor"/>
      </rPr>
      <t>Meetings and Events</t>
    </r>
    <r>
      <rPr>
        <sz val="11"/>
        <color theme="1" tint="0.249977111117893"/>
        <rFont val="Century Gothic"/>
        <family val="2"/>
        <scheme val="minor"/>
      </rPr>
      <t xml:space="preserve"> - </t>
    </r>
    <r>
      <rPr>
        <i/>
        <sz val="10"/>
        <color theme="1" tint="0.249977111117893"/>
        <rFont val="Century Gothic"/>
        <family val="2"/>
        <scheme val="minor"/>
      </rPr>
      <t>These can often mean unnecessary waste, so rethink your normal caffeinating and catering routines.  And impress visitors with your sustainable ways!</t>
    </r>
  </si>
  <si>
    <r>
      <rPr>
        <sz val="14"/>
        <color theme="1"/>
        <rFont val="Century Gothic"/>
        <family val="2"/>
      </rPr>
      <t>Waste reduction</t>
    </r>
    <r>
      <rPr>
        <sz val="11"/>
        <color theme="1"/>
        <rFont val="Century Gothic"/>
        <family val="2"/>
      </rPr>
      <t xml:space="preserve"> -</t>
    </r>
    <r>
      <rPr>
        <i/>
        <sz val="11"/>
        <color theme="1"/>
        <rFont val="Century Gothic"/>
        <family val="2"/>
      </rPr>
      <t xml:space="preserve"> Reducing the amount of waste we generate saves money and helps keep materials out of landfills.</t>
    </r>
  </si>
  <si>
    <r>
      <rPr>
        <sz val="14"/>
        <color theme="1"/>
        <rFont val="Century Gothic"/>
        <family val="2"/>
        <scheme val="minor"/>
      </rPr>
      <t>Engagement</t>
    </r>
    <r>
      <rPr>
        <sz val="11"/>
        <color theme="1"/>
        <rFont val="Century Gothic"/>
        <family val="2"/>
        <scheme val="minor"/>
      </rPr>
      <t xml:space="preserve"> - </t>
    </r>
    <r>
      <rPr>
        <i/>
        <sz val="11"/>
        <color theme="1"/>
        <rFont val="Century Gothic"/>
        <family val="2"/>
        <scheme val="minor"/>
      </rPr>
      <t>Don’t keep it to yourself.  Spread it around!</t>
    </r>
  </si>
  <si>
    <t>This team encourages web-conferencing rather than travelling to meetings, when feasible.</t>
  </si>
  <si>
    <t>Our team has proposed an alternate flex work schedule to reduce transportation .</t>
  </si>
  <si>
    <t>Our team has completed the transportation survey.</t>
  </si>
  <si>
    <t>Someone from our team initiated an Earth Day Activity in our area .  (More than your team)</t>
  </si>
  <si>
    <t>The icon/link to the Green Office Challenge is posted on this department’s shared drive.</t>
  </si>
  <si>
    <t>When we contract for outside services we always request a green option.</t>
  </si>
  <si>
    <t xml:space="preserve">Large Gold Leaf date </t>
  </si>
  <si>
    <t>A special gold leaf is awarded for 6 large leaves earned.</t>
  </si>
  <si>
    <t>Small Gold Leaf date</t>
  </si>
  <si>
    <t>A special gold leaf is awarded for 6 small leaves earned.</t>
  </si>
  <si>
    <t>Computers are set to sleep or hibernate after 15 minutes of inactivity.</t>
  </si>
  <si>
    <t>We share appliances such as microwaves, coffee pots, toasters, refrigerators, etc.</t>
  </si>
  <si>
    <r>
      <t>Our employee monitors and computers are powered down</t>
    </r>
    <r>
      <rPr>
        <i/>
        <sz val="8"/>
        <color theme="1" tint="0.34998626667073579"/>
        <rFont val="Century Gothic"/>
        <family val="2"/>
        <scheme val="minor"/>
      </rPr>
      <t xml:space="preserve"> </t>
    </r>
    <r>
      <rPr>
        <sz val="8"/>
        <color theme="1" tint="0.34998626667073579"/>
        <rFont val="Century Gothic"/>
        <family val="2"/>
        <scheme val="minor"/>
      </rPr>
      <t>every night.  Note -The IT department are configuring employee computers to automatically power on early one morning per week to perform software updates.</t>
    </r>
  </si>
  <si>
    <t>Shut down, but do not cut off power.</t>
  </si>
  <si>
    <t>Small Leaf Count:</t>
  </si>
  <si>
    <t>Large Leaf Count:</t>
  </si>
  <si>
    <t>http://www.target.com/p/electric-foot-warmer-mat-black/-/A-10803386</t>
  </si>
  <si>
    <t>Each work area (cube, section, or office) has a recycling bin, these are emptied at a nearby central recycling station.</t>
  </si>
  <si>
    <t xml:space="preserve">We do not provided a printed agenda, we provide handouts in electronic format before the meeting. </t>
  </si>
  <si>
    <r>
      <t xml:space="preserve">We have inspired others to join the Green Office Challenge.  </t>
    </r>
    <r>
      <rPr>
        <i/>
        <sz val="8"/>
        <color theme="1" tint="0.249977111117893"/>
        <rFont val="Century Gothic"/>
        <family val="2"/>
        <scheme val="minor"/>
      </rPr>
      <t>4 or more people = 4 pts, 3 people = 3 pts, 2 people = 2 pts, 1 person = 1 pt.  List names in comments sections.</t>
    </r>
  </si>
  <si>
    <t>Document results.</t>
  </si>
  <si>
    <r>
      <rPr>
        <sz val="14"/>
        <color theme="1"/>
        <rFont val="Century Gothic"/>
        <family val="2"/>
      </rPr>
      <t>Recycling</t>
    </r>
    <r>
      <rPr>
        <sz val="11"/>
        <color theme="1"/>
        <rFont val="Century Gothic"/>
        <family val="2"/>
      </rPr>
      <t xml:space="preserve"> </t>
    </r>
    <r>
      <rPr>
        <sz val="10"/>
        <color theme="1"/>
        <rFont val="Century Gothic"/>
        <family val="2"/>
      </rPr>
      <t>-</t>
    </r>
    <r>
      <rPr>
        <i/>
        <sz val="10"/>
        <color theme="1"/>
        <rFont val="Century Gothic"/>
        <family val="2"/>
      </rPr>
      <t>Recycling can help keep useful items and materials out of landfills and line them up for another use.  This decreases the need for resource intensive materials.</t>
    </r>
  </si>
  <si>
    <t xml:space="preserve">Label empty boxes for plastic, paper, cans, etc. </t>
  </si>
  <si>
    <t xml:space="preserve">Label empty boxes </t>
  </si>
  <si>
    <t>Bring your excess office supplies and swap for supplies you need.</t>
  </si>
  <si>
    <t>All members of our team refuse to drink bottled water from disposable containers, we fill reusable bottles at water fountains, use filtered tap water, or use a water service.</t>
  </si>
  <si>
    <t>We unplug all of our electrical devices before leaving for the day (except computers).</t>
  </si>
  <si>
    <t>When attending offsite meetings we carpool</t>
  </si>
  <si>
    <t xml:space="preserve">If we have extreme issues with temperature controls in our office, someone has emailed Nicole Crissman of Facility Services at ncrissman@cccc.edu to request they check that temperature settings and fan speeds are at appropriate levels during both the heating and cooling season. </t>
  </si>
  <si>
    <t>We have an energy savings idea not listed above.  Please share your idea in the comments area and give yourself 2 points earned.</t>
  </si>
  <si>
    <t>Our computers print drivers are set to default duplex printing, and we switch to single sided when necessary</t>
  </si>
  <si>
    <t>We discovered a unnecessary paper process and moved it to an electronic form/Google docs.</t>
  </si>
  <si>
    <t>Reusable items are used in our break room such as cups, utensils, plates, etc.</t>
  </si>
  <si>
    <t>We have a designated area in our supply area for sharing office supplies that can be reused (file folders, binders, pens, paper clips, etc.), or we return "like new" items to the supply store.</t>
  </si>
  <si>
    <t xml:space="preserve">At our events and meetings we request zero waste items, such as reusable cups, dishware, and utensils whenever possible.  For occasions when this is not possible, we use recycled paper products or recyclable plastics.  </t>
  </si>
  <si>
    <r>
      <rPr>
        <sz val="14"/>
        <color theme="1"/>
        <rFont val="Century Gothic"/>
        <family val="2"/>
        <scheme val="minor"/>
      </rPr>
      <t>Transportation</t>
    </r>
    <r>
      <rPr>
        <sz val="11"/>
        <color theme="1"/>
        <rFont val="Century Gothic"/>
        <family val="2"/>
        <scheme val="minor"/>
      </rPr>
      <t xml:space="preserve"> -</t>
    </r>
    <r>
      <rPr>
        <sz val="10"/>
        <color theme="1"/>
        <rFont val="Century Gothic"/>
        <family val="2"/>
        <scheme val="minor"/>
      </rPr>
      <t xml:space="preserve"> </t>
    </r>
    <r>
      <rPr>
        <i/>
        <sz val="10"/>
        <color theme="1"/>
        <rFont val="Century Gothic"/>
        <family val="2"/>
        <scheme val="minor"/>
      </rPr>
      <t xml:space="preserve">Commuter emissions accounts for the largest part of CCCC’s carbon footprint.  Help stomp out the associated air pollution and greenhouse gases! </t>
    </r>
  </si>
  <si>
    <t>We have eliminated all incandescent bulbs including those in desk lamps.</t>
  </si>
  <si>
    <t>http://www.gotriangle.org/rideshare/carpool/</t>
  </si>
  <si>
    <t>Our team has signed up for carpooling and we are waiting for a match.</t>
  </si>
  <si>
    <t>Our team saves fuel by bringing our lunch, walking or biking to lunch, or eating at a campus facility.</t>
  </si>
  <si>
    <t>5-9% (1 pt), 10-24% (2 pts), 25-39% (3 pts), 40-54% (4 pts), 55%+ (5 pts) of our team members carpool, use public transportation, or bike to work.</t>
  </si>
  <si>
    <t xml:space="preserve">List names here:  </t>
  </si>
  <si>
    <t>We have removed our space heaters and converted to electric foot warmers that use 1/10 of the energy.</t>
  </si>
  <si>
    <t xml:space="preserve">Contact Laura @ at llauffer@cccc.edu </t>
  </si>
  <si>
    <t>Contact Laura Lauffer for prompt sticker</t>
  </si>
  <si>
    <t>Our computers print drivers are set to ecoprint or ecosmart by default.</t>
  </si>
  <si>
    <t>Small leaf date</t>
  </si>
  <si>
    <t>Large leaf date</t>
  </si>
  <si>
    <t>Please enter the date(s) you received leaf stickers from the G.O. Committee in the boxes below.</t>
  </si>
  <si>
    <r>
      <t>We select</t>
    </r>
    <r>
      <rPr>
        <sz val="9"/>
        <color theme="1" tint="0.34998626667073579"/>
        <rFont val="Century Gothic"/>
        <family val="2"/>
        <scheme val="minor"/>
      </rPr>
      <t xml:space="preserve"> 2-sided printing on our </t>
    </r>
    <r>
      <rPr>
        <i/>
        <sz val="9"/>
        <color theme="1" tint="0.34998626667073579"/>
        <rFont val="Century Gothic"/>
        <family val="2"/>
        <scheme val="minor"/>
      </rPr>
      <t>copier</t>
    </r>
    <r>
      <rPr>
        <sz val="9"/>
        <color theme="1" tint="0.34998626667073579"/>
        <rFont val="Century Gothic"/>
        <family val="2"/>
        <scheme val="minor"/>
      </rPr>
      <t>,</t>
    </r>
    <r>
      <rPr>
        <sz val="8"/>
        <color theme="1" tint="0.34998626667073579"/>
        <rFont val="Century Gothic"/>
        <family val="2"/>
        <scheme val="minor"/>
      </rPr>
      <t xml:space="preserve"> when possible.</t>
    </r>
  </si>
  <si>
    <t>The Green Office Challenge certificate is displayed in a visible place.</t>
  </si>
  <si>
    <t>We send our large pieces of blank scrap paper to Developmental Studies for students to use as scratch paper.</t>
  </si>
  <si>
    <t>email completed survey to llauffer@cccc.edu.</t>
  </si>
  <si>
    <t xml:space="preserve">We post the “What can I recycle here?" poster in our office. </t>
  </si>
  <si>
    <t>sent with checklist</t>
  </si>
  <si>
    <t>Before holidays and breaks this team makes sure to ‘Power Down’ and an e-mail is sent out with our team's energy saving checklist.</t>
  </si>
  <si>
    <t>Create your own team checklist to include as many power sources as possible.</t>
  </si>
  <si>
    <t>A LARGE MEETING/EVENT LEAF IS ACHIEVED AT 93-100%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</si>
</sst>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409]mmmm\ d\,\ yyyy;@"/>
  </numFmts>
  <fonts count="59" x14ac:knownFonts="1">
    <font>
      <sz val="11"/>
      <color theme="1"/>
      <name val="Century Gothic"/>
      <family val="2"/>
      <scheme val="minor"/>
    </font>
    <font>
      <sz val="9"/>
      <color rgb="FF6B6B6B"/>
      <name val="Century Gothic"/>
      <family val="2"/>
      <scheme val="minor"/>
    </font>
    <font>
      <u/>
      <sz val="11"/>
      <color theme="10"/>
      <name val="Calibri"/>
      <family val="2"/>
    </font>
    <font>
      <sz val="10"/>
      <color rgb="FF6B6B6B"/>
      <name val="Century Gothic"/>
      <family val="2"/>
      <scheme val="minor"/>
    </font>
    <font>
      <sz val="10"/>
      <color theme="1"/>
      <name val="Century Gothic"/>
      <family val="2"/>
      <scheme val="minor"/>
    </font>
    <font>
      <sz val="10"/>
      <name val="Century Gothic"/>
      <family val="2"/>
      <scheme val="minor"/>
    </font>
    <font>
      <u/>
      <sz val="10"/>
      <color theme="10"/>
      <name val="Calibri"/>
      <family val="2"/>
    </font>
    <font>
      <b/>
      <sz val="10"/>
      <name val="Century Gothic"/>
      <family val="2"/>
      <scheme val="minor"/>
    </font>
    <font>
      <b/>
      <sz val="10"/>
      <color theme="1"/>
      <name val="Century Gothic"/>
      <family val="2"/>
      <scheme val="minor"/>
    </font>
    <font>
      <u/>
      <sz val="11"/>
      <color theme="11"/>
      <name val="Century Gothic"/>
      <family val="2"/>
      <scheme val="minor"/>
    </font>
    <font>
      <b/>
      <sz val="11"/>
      <color theme="1"/>
      <name val="Century Gothic"/>
      <family val="2"/>
      <scheme val="minor"/>
    </font>
    <font>
      <sz val="11"/>
      <color theme="1"/>
      <name val="Century Gothic"/>
      <family val="2"/>
      <scheme val="minor"/>
    </font>
    <font>
      <b/>
      <sz val="11"/>
      <color theme="1"/>
      <name val="Goudy Old Style"/>
      <family val="1"/>
    </font>
    <font>
      <sz val="10"/>
      <color theme="1"/>
      <name val="Goudy Old Style"/>
      <family val="1"/>
    </font>
    <font>
      <sz val="11"/>
      <color theme="1"/>
      <name val="Goudy Old Style"/>
      <family val="1"/>
    </font>
    <font>
      <sz val="10"/>
      <color rgb="FF6B6B6B"/>
      <name val="Goudy Old Style"/>
      <family val="1"/>
    </font>
    <font>
      <b/>
      <u/>
      <sz val="10"/>
      <color theme="10"/>
      <name val="Goudy Old Style"/>
      <family val="1"/>
    </font>
    <font>
      <b/>
      <sz val="10"/>
      <color rgb="FF6B6B6B"/>
      <name val="Goudy Old Style"/>
      <family val="1"/>
    </font>
    <font>
      <b/>
      <i/>
      <sz val="10"/>
      <color theme="1" tint="4.9989318521683403E-2"/>
      <name val="Goudy Old Style"/>
      <family val="1"/>
    </font>
    <font>
      <i/>
      <sz val="10"/>
      <name val="Century Gothic"/>
      <family val="2"/>
      <scheme val="minor"/>
    </font>
    <font>
      <b/>
      <sz val="12"/>
      <color theme="1"/>
      <name val="Goudy Old Style"/>
      <family val="1"/>
    </font>
    <font>
      <b/>
      <u/>
      <sz val="10"/>
      <color theme="10"/>
      <name val="Calibri"/>
      <family val="2"/>
    </font>
    <font>
      <b/>
      <sz val="10"/>
      <color theme="1"/>
      <name val="Century Gothic"/>
      <family val="1"/>
      <scheme val="minor"/>
    </font>
    <font>
      <sz val="14"/>
      <color theme="1"/>
      <name val="Century Gothic"/>
      <family val="2"/>
      <scheme val="minor"/>
    </font>
    <font>
      <b/>
      <i/>
      <sz val="10"/>
      <color theme="1"/>
      <name val="Century Gothic"/>
      <family val="2"/>
    </font>
    <font>
      <i/>
      <sz val="10"/>
      <color theme="1" tint="0.249977111117893"/>
      <name val="Century Gothic"/>
      <family val="2"/>
      <scheme val="minor"/>
    </font>
    <font>
      <i/>
      <sz val="10"/>
      <color theme="1"/>
      <name val="Century Gothic"/>
      <family val="2"/>
      <scheme val="minor"/>
    </font>
    <font>
      <i/>
      <sz val="10"/>
      <color theme="1"/>
      <name val="Century Gothic"/>
      <family val="2"/>
    </font>
    <font>
      <sz val="11"/>
      <color theme="1" tint="0.249977111117893"/>
      <name val="Century Gothic"/>
      <family val="2"/>
      <scheme val="minor"/>
    </font>
    <font>
      <sz val="10"/>
      <color theme="1" tint="4.9989318521683403E-2"/>
      <name val="Times New Roman"/>
      <family val="1"/>
    </font>
    <font>
      <i/>
      <sz val="10"/>
      <color theme="1" tint="4.9989318521683403E-2"/>
      <name val="Times New Roman"/>
      <family val="1"/>
    </font>
    <font>
      <i/>
      <sz val="10"/>
      <color theme="1"/>
      <name val="Times New Roman"/>
      <family val="1"/>
    </font>
    <font>
      <i/>
      <sz val="11"/>
      <color theme="1"/>
      <name val="Times New Roman"/>
      <family val="1"/>
    </font>
    <font>
      <sz val="10"/>
      <color theme="1" tint="4.9989318521683403E-2"/>
      <name val="Century Gothic"/>
      <family val="2"/>
      <scheme val="minor"/>
    </font>
    <font>
      <sz val="8"/>
      <color theme="1" tint="0.34998626667073579"/>
      <name val="Century Gothic"/>
      <family val="2"/>
      <scheme val="minor"/>
    </font>
    <font>
      <i/>
      <sz val="8"/>
      <color theme="1" tint="0.34998626667073579"/>
      <name val="Century Gothic"/>
      <family val="2"/>
      <scheme val="minor"/>
    </font>
    <font>
      <sz val="8"/>
      <color rgb="FF6B6B6B"/>
      <name val="Century Gothic"/>
      <family val="2"/>
      <scheme val="minor"/>
    </font>
    <font>
      <sz val="8"/>
      <color theme="1" tint="0.249977111117893"/>
      <name val="Century Gothic"/>
      <family val="2"/>
      <scheme val="minor"/>
    </font>
    <font>
      <i/>
      <sz val="8"/>
      <color theme="1" tint="0.249977111117893"/>
      <name val="Century Gothic"/>
      <family val="2"/>
      <scheme val="minor"/>
    </font>
    <font>
      <i/>
      <sz val="9"/>
      <color theme="1"/>
      <name val="Century Gothic"/>
      <family val="2"/>
      <scheme val="minor"/>
    </font>
    <font>
      <i/>
      <sz val="8"/>
      <color rgb="FF6B6B6B"/>
      <name val="Century Gothic"/>
      <family val="2"/>
      <scheme val="minor"/>
    </font>
    <font>
      <sz val="10"/>
      <color theme="6" tint="-0.249977111117893"/>
      <name val="Century Gothic"/>
      <family val="2"/>
      <scheme val="minor"/>
    </font>
    <font>
      <b/>
      <sz val="18"/>
      <color rgb="FF006600"/>
      <name val="Calibri"/>
      <family val="2"/>
    </font>
    <font>
      <sz val="8"/>
      <color theme="6" tint="-0.249977111117893"/>
      <name val="Century Gothic"/>
      <family val="2"/>
      <scheme val="minor"/>
    </font>
    <font>
      <b/>
      <sz val="8"/>
      <color theme="6" tint="-0.249977111117893"/>
      <name val="Century Gothic"/>
      <family val="2"/>
      <scheme val="minor"/>
    </font>
    <font>
      <sz val="10"/>
      <color theme="1"/>
      <name val="Calibri"/>
      <family val="2"/>
    </font>
    <font>
      <sz val="14"/>
      <color theme="1"/>
      <name val="Century Gothic"/>
      <family val="2"/>
    </font>
    <font>
      <i/>
      <sz val="11"/>
      <color theme="1"/>
      <name val="Century Gothic"/>
      <family val="2"/>
    </font>
    <font>
      <sz val="11"/>
      <color theme="1"/>
      <name val="Century Gothic"/>
      <family val="2"/>
    </font>
    <font>
      <sz val="10"/>
      <color theme="1"/>
      <name val="Century Gothic"/>
      <family val="2"/>
    </font>
    <font>
      <sz val="14"/>
      <color theme="1" tint="0.249977111117893"/>
      <name val="Century Gothic"/>
      <family val="2"/>
      <scheme val="minor"/>
    </font>
    <font>
      <i/>
      <sz val="11"/>
      <color theme="1"/>
      <name val="Century Gothic"/>
      <family val="2"/>
      <scheme val="minor"/>
    </font>
    <font>
      <i/>
      <sz val="8"/>
      <color theme="1" tint="0.34998626667073579"/>
      <name val="Century Gothic"/>
      <family val="2"/>
    </font>
    <font>
      <i/>
      <sz val="10"/>
      <color theme="1" tint="0.34998626667073579"/>
      <name val="Century Gothic"/>
      <family val="2"/>
    </font>
    <font>
      <sz val="7"/>
      <color rgb="FF6B6B6B"/>
      <name val="Century Gothic"/>
      <family val="2"/>
      <scheme val="minor"/>
    </font>
    <font>
      <sz val="8"/>
      <color theme="1"/>
      <name val="Century Gothic"/>
      <family val="2"/>
    </font>
    <font>
      <sz val="9"/>
      <color theme="1" tint="0.34998626667073579"/>
      <name val="Century Gothic"/>
      <family val="2"/>
      <scheme val="minor"/>
    </font>
    <font>
      <i/>
      <sz val="9"/>
      <color theme="1" tint="0.34998626667073579"/>
      <name val="Century Gothic"/>
      <family val="2"/>
      <scheme val="minor"/>
    </font>
    <font>
      <sz val="8"/>
      <color theme="1" tint="0.34998626667073579"/>
      <name val="Century Gothic"/>
      <family val="2"/>
    </font>
  </fonts>
  <fills count="12">
    <fill>
      <patternFill patternType="none"/>
    </fill>
    <fill>
      <patternFill patternType="gray125"/>
    </fill>
    <fill>
      <patternFill patternType="solid">
        <fgColor theme="6" tint="0.79998168889431442"/>
        <bgColor indexed="64"/>
      </patternFill>
    </fill>
    <fill>
      <patternFill patternType="solid">
        <fgColor rgb="FFFFFF99"/>
        <bgColor indexed="64"/>
      </patternFill>
    </fill>
    <fill>
      <patternFill patternType="solid">
        <fgColor theme="0"/>
        <bgColor indexed="64"/>
      </patternFill>
    </fill>
    <fill>
      <gradientFill degree="270">
        <stop position="0">
          <color theme="0"/>
        </stop>
        <stop position="1">
          <color rgb="FFCCFFCC"/>
        </stop>
      </gradientFill>
    </fill>
    <fill>
      <patternFill patternType="solid">
        <fgColor rgb="FFE0EBF8"/>
        <bgColor indexed="64"/>
      </patternFill>
    </fill>
    <fill>
      <patternFill patternType="solid">
        <fgColor rgb="FFD9FFEC"/>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rgb="FFF7D1EF"/>
        <bgColor indexed="64"/>
      </patternFill>
    </fill>
    <fill>
      <patternFill patternType="solid">
        <fgColor rgb="FFDDFFDD"/>
        <bgColor indexed="64"/>
      </patternFill>
    </fill>
  </fills>
  <borders count="2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indexed="64"/>
      </bottom>
      <diagonal/>
    </border>
    <border>
      <left style="thin">
        <color auto="1"/>
      </left>
      <right style="thin">
        <color auto="1"/>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Down="1">
      <left style="thin">
        <color auto="1"/>
      </left>
      <right style="thin">
        <color auto="1"/>
      </right>
      <top style="medium">
        <color indexed="64"/>
      </top>
      <bottom style="thin">
        <color auto="1"/>
      </bottom>
      <diagonal style="thin">
        <color auto="1"/>
      </diagonal>
    </border>
    <border diagonalDown="1">
      <left style="thin">
        <color auto="1"/>
      </left>
      <right style="thin">
        <color auto="1"/>
      </right>
      <top style="thin">
        <color auto="1"/>
      </top>
      <bottom style="thin">
        <color auto="1"/>
      </bottom>
      <diagonal style="thin">
        <color auto="1"/>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bottom style="medium">
        <color indexed="64"/>
      </bottom>
      <diagonal/>
    </border>
    <border>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diagonalDown="1">
      <left style="thin">
        <color auto="1"/>
      </left>
      <right style="thin">
        <color auto="1"/>
      </right>
      <top style="thin">
        <color auto="1"/>
      </top>
      <bottom/>
      <diagonal style="thin">
        <color auto="1"/>
      </diagonal>
    </border>
    <border>
      <left style="thin">
        <color auto="1"/>
      </left>
      <right/>
      <top style="thin">
        <color auto="1"/>
      </top>
      <bottom/>
      <diagonal/>
    </border>
  </borders>
  <cellStyleXfs count="19">
    <xf numFmtId="0" fontId="0" fillId="0" borderId="0"/>
    <xf numFmtId="0" fontId="2" fillId="0" borderId="0" applyNumberFormat="0" applyFill="0" applyBorder="0" applyAlignment="0" applyProtection="0">
      <alignment vertical="top"/>
      <protection locked="0"/>
    </xf>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9" fontId="11" fillId="0" borderId="0" applyFont="0" applyFill="0" applyBorder="0" applyAlignment="0" applyProtection="0"/>
  </cellStyleXfs>
  <cellXfs count="352">
    <xf numFmtId="0" fontId="0" fillId="0" borderId="0" xfId="0"/>
    <xf numFmtId="0" fontId="0" fillId="0" borderId="1" xfId="0" applyBorder="1" applyAlignment="1">
      <alignment vertical="top" wrapText="1"/>
    </xf>
    <xf numFmtId="0" fontId="0" fillId="0" borderId="1" xfId="0" applyBorder="1"/>
    <xf numFmtId="0" fontId="10" fillId="0" borderId="0" xfId="0" applyFont="1"/>
    <xf numFmtId="0" fontId="4" fillId="2" borderId="1" xfId="0" applyFont="1" applyFill="1" applyBorder="1" applyAlignment="1">
      <alignment vertical="top" wrapText="1"/>
    </xf>
    <xf numFmtId="0" fontId="6" fillId="2" borderId="1" xfId="1" applyFont="1" applyFill="1" applyBorder="1" applyAlignment="1" applyProtection="1">
      <alignment horizontal="left" vertical="top" wrapText="1"/>
    </xf>
    <xf numFmtId="0" fontId="3" fillId="2" borderId="1" xfId="0" applyFont="1" applyFill="1" applyBorder="1" applyAlignment="1">
      <alignment horizontal="left" vertical="top" wrapText="1"/>
    </xf>
    <xf numFmtId="0" fontId="0" fillId="0" borderId="1" xfId="0" applyBorder="1" applyAlignment="1">
      <alignment horizontal="right"/>
    </xf>
    <xf numFmtId="0" fontId="17" fillId="3" borderId="1" xfId="0" applyFont="1" applyFill="1" applyBorder="1" applyAlignment="1">
      <alignment horizontal="left" vertical="top" wrapText="1"/>
    </xf>
    <xf numFmtId="0" fontId="13" fillId="3" borderId="1" xfId="0" applyFont="1" applyFill="1" applyBorder="1" applyAlignment="1">
      <alignment vertical="top" wrapText="1"/>
    </xf>
    <xf numFmtId="0" fontId="12" fillId="0" borderId="1" xfId="0" applyFont="1" applyBorder="1" applyAlignment="1">
      <alignment horizontal="center" vertical="center"/>
    </xf>
    <xf numFmtId="0" fontId="12" fillId="0" borderId="1" xfId="0" applyFont="1" applyBorder="1" applyAlignment="1">
      <alignment horizontal="center" vertical="top" wrapText="1"/>
    </xf>
    <xf numFmtId="0" fontId="0" fillId="0" borderId="1" xfId="0" applyBorder="1" applyAlignment="1">
      <alignment vertical="top"/>
    </xf>
    <xf numFmtId="0" fontId="0" fillId="4" borderId="0" xfId="0" applyFill="1"/>
    <xf numFmtId="0" fontId="0" fillId="0" borderId="0" xfId="0" applyFont="1"/>
    <xf numFmtId="0" fontId="6" fillId="2" borderId="6" xfId="1" applyFont="1" applyFill="1" applyBorder="1" applyAlignment="1" applyProtection="1">
      <alignment horizontal="left" vertical="top" wrapText="1"/>
    </xf>
    <xf numFmtId="0" fontId="6" fillId="2" borderId="7" xfId="1" applyFont="1" applyFill="1" applyBorder="1" applyAlignment="1" applyProtection="1">
      <alignment horizontal="left" vertical="center" wrapText="1"/>
    </xf>
    <xf numFmtId="0" fontId="4" fillId="0" borderId="7" xfId="0" applyFont="1" applyBorder="1" applyAlignment="1">
      <alignment vertical="center"/>
    </xf>
    <xf numFmtId="0" fontId="0" fillId="0" borderId="6" xfId="0" applyFill="1" applyBorder="1"/>
    <xf numFmtId="0" fontId="0" fillId="0" borderId="0" xfId="0" applyFill="1"/>
    <xf numFmtId="0" fontId="3" fillId="2" borderId="7" xfId="0" applyFont="1" applyFill="1" applyBorder="1" applyAlignment="1">
      <alignment horizontal="left" vertical="top" wrapText="1"/>
    </xf>
    <xf numFmtId="0" fontId="0" fillId="0" borderId="0" xfId="0" applyAlignment="1">
      <alignment vertical="center"/>
    </xf>
    <xf numFmtId="0" fontId="6" fillId="2" borderId="7" xfId="1" applyFont="1" applyFill="1" applyBorder="1" applyAlignment="1" applyProtection="1">
      <alignment horizontal="left" vertical="top" wrapText="1"/>
    </xf>
    <xf numFmtId="0" fontId="0" fillId="0" borderId="1" xfId="0" applyFill="1" applyBorder="1" applyAlignment="1">
      <alignment vertical="top"/>
    </xf>
    <xf numFmtId="0" fontId="0" fillId="0" borderId="1" xfId="0" applyFill="1" applyBorder="1" applyAlignment="1">
      <alignment horizontal="right"/>
    </xf>
    <xf numFmtId="0" fontId="3" fillId="2" borderId="5" xfId="0" applyFont="1" applyFill="1" applyBorder="1" applyAlignment="1">
      <alignment horizontal="left" vertical="top" wrapText="1"/>
    </xf>
    <xf numFmtId="0" fontId="0" fillId="0" borderId="5" xfId="0" applyBorder="1"/>
    <xf numFmtId="0" fontId="6" fillId="2" borderId="5" xfId="1" applyFont="1" applyFill="1" applyBorder="1" applyAlignment="1" applyProtection="1">
      <alignment horizontal="left" vertical="top" wrapText="1"/>
    </xf>
    <xf numFmtId="0" fontId="10" fillId="0" borderId="1" xfId="0" applyFont="1" applyFill="1" applyBorder="1" applyAlignment="1">
      <alignment vertical="top" wrapText="1"/>
    </xf>
    <xf numFmtId="0" fontId="8" fillId="0" borderId="1" xfId="0" applyFont="1" applyFill="1" applyBorder="1" applyAlignment="1">
      <alignment vertical="top" wrapText="1"/>
    </xf>
    <xf numFmtId="0" fontId="10" fillId="0" borderId="1" xfId="0" applyFont="1" applyFill="1" applyBorder="1" applyAlignment="1">
      <alignment vertical="top"/>
    </xf>
    <xf numFmtId="0" fontId="10" fillId="0" borderId="1" xfId="0" applyFont="1" applyFill="1" applyBorder="1" applyAlignment="1">
      <alignment horizontal="right"/>
    </xf>
    <xf numFmtId="0" fontId="10" fillId="0" borderId="1" xfId="0" applyFont="1" applyFill="1" applyBorder="1"/>
    <xf numFmtId="0" fontId="0" fillId="0" borderId="1" xfId="0" applyFill="1" applyBorder="1" applyAlignment="1">
      <alignment vertical="top" wrapText="1"/>
    </xf>
    <xf numFmtId="0" fontId="4" fillId="0" borderId="1" xfId="0" applyFont="1" applyFill="1" applyBorder="1" applyAlignment="1">
      <alignment vertical="top" wrapText="1"/>
    </xf>
    <xf numFmtId="0" fontId="0" fillId="0" borderId="1" xfId="0" applyFill="1" applyBorder="1"/>
    <xf numFmtId="0" fontId="0" fillId="0" borderId="5" xfId="0" applyFill="1" applyBorder="1" applyAlignment="1">
      <alignment vertical="top"/>
    </xf>
    <xf numFmtId="0" fontId="0" fillId="0" borderId="5" xfId="0" applyFill="1" applyBorder="1" applyAlignment="1">
      <alignment horizontal="right"/>
    </xf>
    <xf numFmtId="0" fontId="20" fillId="4" borderId="1" xfId="0" applyNumberFormat="1" applyFont="1" applyFill="1" applyBorder="1" applyAlignment="1">
      <alignment horizontal="center" vertical="center" wrapText="1"/>
    </xf>
    <xf numFmtId="0" fontId="6" fillId="3" borderId="6" xfId="1" applyFont="1" applyFill="1" applyBorder="1" applyAlignment="1" applyProtection="1">
      <alignment horizontal="left" vertical="top" wrapText="1"/>
    </xf>
    <xf numFmtId="0" fontId="16" fillId="3" borderId="3" xfId="1" applyFont="1" applyFill="1" applyBorder="1" applyAlignment="1" applyProtection="1">
      <alignment horizontal="left" vertical="top" wrapText="1"/>
    </xf>
    <xf numFmtId="0" fontId="16" fillId="3" borderId="1" xfId="1" applyFont="1" applyFill="1" applyBorder="1" applyAlignment="1" applyProtection="1">
      <alignment horizontal="left" vertical="top" wrapText="1"/>
    </xf>
    <xf numFmtId="0" fontId="17" fillId="3" borderId="15" xfId="0" applyFont="1" applyFill="1" applyBorder="1" applyAlignment="1">
      <alignment horizontal="left" vertical="top" wrapText="1"/>
    </xf>
    <xf numFmtId="0" fontId="18" fillId="4" borderId="6" xfId="0" applyFont="1" applyFill="1" applyBorder="1" applyAlignment="1">
      <alignment horizontal="left" vertical="center" wrapText="1"/>
    </xf>
    <xf numFmtId="0" fontId="15" fillId="4" borderId="17" xfId="0" applyFont="1" applyFill="1" applyBorder="1" applyAlignment="1">
      <alignment horizontal="left" vertical="top" wrapText="1"/>
    </xf>
    <xf numFmtId="0" fontId="0" fillId="4" borderId="6" xfId="0" applyFill="1" applyBorder="1" applyAlignment="1">
      <alignment vertical="top" wrapText="1"/>
    </xf>
    <xf numFmtId="0" fontId="4" fillId="4" borderId="6" xfId="0" applyFont="1" applyFill="1" applyBorder="1" applyAlignment="1">
      <alignment vertical="top" wrapText="1"/>
    </xf>
    <xf numFmtId="0" fontId="1" fillId="0" borderId="6" xfId="0" applyFont="1" applyBorder="1" applyAlignment="1">
      <alignment horizontal="left" vertical="top" wrapText="1"/>
    </xf>
    <xf numFmtId="0" fontId="1" fillId="0" borderId="8" xfId="0" applyFont="1" applyBorder="1" applyAlignment="1">
      <alignment horizontal="left" vertical="top" wrapText="1"/>
    </xf>
    <xf numFmtId="0" fontId="3" fillId="0" borderId="8" xfId="0" applyFont="1" applyFill="1" applyBorder="1" applyAlignment="1">
      <alignment horizontal="left" vertical="top" wrapText="1"/>
    </xf>
    <xf numFmtId="0" fontId="3" fillId="0" borderId="6" xfId="0" applyFont="1" applyFill="1" applyBorder="1" applyAlignment="1">
      <alignment horizontal="left" vertical="top" wrapText="1"/>
    </xf>
    <xf numFmtId="0" fontId="14" fillId="0" borderId="6" xfId="0" applyFont="1" applyBorder="1" applyAlignment="1">
      <alignment vertical="top" wrapText="1"/>
    </xf>
    <xf numFmtId="0" fontId="12" fillId="2" borderId="1" xfId="0" applyFont="1" applyFill="1" applyBorder="1" applyAlignment="1">
      <alignment horizontal="center" vertical="center" wrapText="1"/>
    </xf>
    <xf numFmtId="0" fontId="1"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4" fillId="0" borderId="1" xfId="0" applyFont="1" applyBorder="1" applyAlignment="1">
      <alignment vertical="top"/>
    </xf>
    <xf numFmtId="0" fontId="29" fillId="3" borderId="6" xfId="0" applyFont="1" applyFill="1" applyBorder="1" applyAlignment="1">
      <alignment horizontal="left" vertical="top" wrapText="1"/>
    </xf>
    <xf numFmtId="0" fontId="29" fillId="3" borderId="1" xfId="0" applyFont="1" applyFill="1" applyBorder="1" applyAlignment="1">
      <alignment horizontal="left" vertical="top" wrapText="1"/>
    </xf>
    <xf numFmtId="0" fontId="29" fillId="3" borderId="5" xfId="0" applyFont="1" applyFill="1" applyBorder="1" applyAlignment="1">
      <alignment horizontal="left" wrapText="1"/>
    </xf>
    <xf numFmtId="0" fontId="30" fillId="3" borderId="14" xfId="0" applyFont="1" applyFill="1" applyBorder="1" applyAlignment="1">
      <alignment vertical="center" wrapText="1"/>
    </xf>
    <xf numFmtId="0" fontId="30" fillId="3" borderId="14" xfId="0" applyFont="1" applyFill="1" applyBorder="1" applyAlignment="1">
      <alignment horizontal="left" vertical="center" wrapText="1"/>
    </xf>
    <xf numFmtId="0" fontId="4" fillId="3" borderId="1" xfId="0" applyFont="1" applyFill="1" applyBorder="1" applyAlignment="1">
      <alignment horizontal="right" vertical="top"/>
    </xf>
    <xf numFmtId="0" fontId="4" fillId="0" borderId="6" xfId="0" applyFont="1" applyBorder="1" applyAlignment="1">
      <alignment vertical="top"/>
    </xf>
    <xf numFmtId="0" fontId="4" fillId="3" borderId="12" xfId="0" applyFont="1" applyFill="1" applyBorder="1" applyAlignment="1">
      <alignment horizontal="right" vertical="top"/>
    </xf>
    <xf numFmtId="0" fontId="4" fillId="3" borderId="13" xfId="0" applyFont="1" applyFill="1" applyBorder="1" applyAlignment="1">
      <alignment horizontal="right" vertical="top"/>
    </xf>
    <xf numFmtId="0" fontId="4" fillId="0" borderId="1" xfId="0" applyFont="1" applyFill="1" applyBorder="1" applyAlignment="1">
      <alignment vertical="top"/>
    </xf>
    <xf numFmtId="0" fontId="4" fillId="0" borderId="1" xfId="0" applyFont="1" applyFill="1" applyBorder="1" applyAlignment="1">
      <alignment horizontal="right"/>
    </xf>
    <xf numFmtId="0" fontId="4" fillId="0" borderId="7" xfId="0" applyFont="1" applyBorder="1" applyAlignment="1">
      <alignment vertical="top"/>
    </xf>
    <xf numFmtId="0" fontId="4" fillId="0" borderId="6" xfId="0" applyFont="1" applyFill="1" applyBorder="1"/>
    <xf numFmtId="0" fontId="4" fillId="0" borderId="5" xfId="0" applyFont="1" applyBorder="1" applyAlignment="1">
      <alignment vertical="top"/>
    </xf>
    <xf numFmtId="0" fontId="4" fillId="4" borderId="1" xfId="0" applyFont="1" applyFill="1" applyBorder="1" applyAlignment="1">
      <alignment vertical="top"/>
    </xf>
    <xf numFmtId="0" fontId="4" fillId="3" borderId="1" xfId="0" applyNumberFormat="1" applyFont="1" applyFill="1" applyBorder="1" applyAlignment="1">
      <alignment horizontal="right" vertical="top" wrapText="1"/>
    </xf>
    <xf numFmtId="0" fontId="4" fillId="3" borderId="1" xfId="0" applyFont="1" applyFill="1" applyBorder="1" applyAlignment="1">
      <alignment vertical="top"/>
    </xf>
    <xf numFmtId="0" fontId="4" fillId="0" borderId="2" xfId="0" applyFont="1" applyBorder="1" applyAlignment="1">
      <alignment vertical="top"/>
    </xf>
    <xf numFmtId="0" fontId="4" fillId="3" borderId="2" xfId="0" applyFont="1" applyFill="1" applyBorder="1" applyAlignment="1">
      <alignment vertical="top"/>
    </xf>
    <xf numFmtId="0" fontId="4" fillId="4" borderId="7" xfId="0" applyFont="1" applyFill="1" applyBorder="1" applyAlignment="1">
      <alignment vertical="top"/>
    </xf>
    <xf numFmtId="0" fontId="4" fillId="4" borderId="7" xfId="0" applyFont="1" applyFill="1" applyBorder="1" applyAlignment="1">
      <alignment horizontal="right"/>
    </xf>
    <xf numFmtId="164" fontId="33" fillId="3" borderId="6" xfId="18" applyNumberFormat="1" applyFont="1" applyFill="1" applyBorder="1" applyAlignment="1">
      <alignment horizontal="center" vertical="center" wrapText="1"/>
    </xf>
    <xf numFmtId="0" fontId="5" fillId="3" borderId="6" xfId="0" applyNumberFormat="1" applyFont="1" applyFill="1" applyBorder="1" applyAlignment="1">
      <alignment horizontal="center" vertical="center" wrapText="1"/>
    </xf>
    <xf numFmtId="0" fontId="27" fillId="3" borderId="1" xfId="0" applyFont="1" applyFill="1" applyBorder="1" applyAlignment="1">
      <alignment vertical="center" wrapText="1"/>
    </xf>
    <xf numFmtId="0" fontId="34" fillId="0" borderId="1" xfId="0" applyFont="1" applyBorder="1" applyAlignment="1">
      <alignment horizontal="left" vertical="top" wrapText="1"/>
    </xf>
    <xf numFmtId="0" fontId="35" fillId="0" borderId="7" xfId="0" applyFont="1" applyBorder="1" applyAlignment="1">
      <alignment horizontal="left" vertical="center" wrapText="1"/>
    </xf>
    <xf numFmtId="0" fontId="36" fillId="0" borderId="1" xfId="0" applyFont="1" applyBorder="1" applyAlignment="1">
      <alignment horizontal="left" vertical="top" wrapText="1"/>
    </xf>
    <xf numFmtId="0" fontId="36" fillId="0" borderId="5" xfId="0" applyFont="1" applyBorder="1" applyAlignment="1">
      <alignment horizontal="left" vertical="top" wrapText="1"/>
    </xf>
    <xf numFmtId="0" fontId="37" fillId="0" borderId="1" xfId="0" applyFont="1" applyBorder="1" applyAlignment="1">
      <alignment horizontal="left" vertical="top" wrapText="1"/>
    </xf>
    <xf numFmtId="0" fontId="37" fillId="0" borderId="5" xfId="0" applyFont="1" applyBorder="1" applyAlignment="1">
      <alignment horizontal="left" vertical="top" wrapText="1"/>
    </xf>
    <xf numFmtId="0" fontId="38" fillId="0" borderId="7" xfId="0" applyFont="1" applyBorder="1" applyAlignment="1">
      <alignment horizontal="left" vertical="top" wrapText="1"/>
    </xf>
    <xf numFmtId="0" fontId="1" fillId="2" borderId="1" xfId="0" applyFont="1" applyFill="1" applyBorder="1" applyAlignment="1">
      <alignment horizontal="left" vertical="top" wrapText="1"/>
    </xf>
    <xf numFmtId="0" fontId="41" fillId="4" borderId="0" xfId="0" applyFont="1" applyFill="1" applyBorder="1" applyAlignment="1">
      <alignment horizontal="right" vertical="top" wrapText="1"/>
    </xf>
    <xf numFmtId="0" fontId="20" fillId="4" borderId="1" xfId="0" applyFont="1" applyFill="1" applyBorder="1" applyAlignment="1">
      <alignment horizontal="center" vertical="center" wrapText="1"/>
    </xf>
    <xf numFmtId="0" fontId="19" fillId="4" borderId="7" xfId="0" applyNumberFormat="1" applyFont="1" applyFill="1" applyBorder="1" applyAlignment="1">
      <alignment horizontal="center" vertical="center" wrapText="1"/>
    </xf>
    <xf numFmtId="0" fontId="4" fillId="6" borderId="6" xfId="0" applyFont="1" applyFill="1" applyBorder="1" applyAlignment="1">
      <alignment vertical="top" wrapText="1"/>
    </xf>
    <xf numFmtId="0" fontId="4" fillId="6" borderId="6" xfId="0" applyFont="1" applyFill="1" applyBorder="1" applyAlignment="1">
      <alignment vertical="top"/>
    </xf>
    <xf numFmtId="0" fontId="4" fillId="6" borderId="6" xfId="0" applyFont="1" applyFill="1" applyBorder="1"/>
    <xf numFmtId="0" fontId="4" fillId="6" borderId="13" xfId="0" applyFont="1" applyFill="1" applyBorder="1" applyAlignment="1">
      <alignment horizontal="right" vertical="top"/>
    </xf>
    <xf numFmtId="0" fontId="4" fillId="6" borderId="6" xfId="0" applyFont="1" applyFill="1" applyBorder="1" applyAlignment="1">
      <alignment horizontal="center" vertical="center" wrapText="1"/>
    </xf>
    <xf numFmtId="0" fontId="4" fillId="6" borderId="6" xfId="0" applyFont="1" applyFill="1" applyBorder="1" applyAlignment="1">
      <alignment horizontal="center" vertical="center"/>
    </xf>
    <xf numFmtId="0" fontId="29" fillId="6" borderId="1" xfId="0" applyFont="1" applyFill="1" applyBorder="1" applyAlignment="1">
      <alignment horizontal="left" vertical="top" wrapText="1"/>
    </xf>
    <xf numFmtId="0" fontId="16" fillId="6" borderId="3" xfId="1" applyFont="1" applyFill="1" applyBorder="1" applyAlignment="1" applyProtection="1">
      <alignment horizontal="left" vertical="top" wrapText="1"/>
    </xf>
    <xf numFmtId="0" fontId="17" fillId="6" borderId="1" xfId="0" applyFont="1" applyFill="1" applyBorder="1" applyAlignment="1">
      <alignment horizontal="left" vertical="top" wrapText="1"/>
    </xf>
    <xf numFmtId="0" fontId="16" fillId="6" borderId="1" xfId="1" applyFont="1" applyFill="1" applyBorder="1" applyAlignment="1" applyProtection="1">
      <alignment horizontal="left" vertical="top" wrapText="1"/>
    </xf>
    <xf numFmtId="0" fontId="29" fillId="6" borderId="5" xfId="0" applyFont="1" applyFill="1" applyBorder="1" applyAlignment="1">
      <alignment horizontal="left" wrapText="1"/>
    </xf>
    <xf numFmtId="0" fontId="31" fillId="6" borderId="14" xfId="0" applyFont="1" applyFill="1" applyBorder="1" applyAlignment="1">
      <alignment wrapText="1"/>
    </xf>
    <xf numFmtId="0" fontId="4" fillId="6" borderId="18" xfId="0" applyFont="1" applyFill="1" applyBorder="1"/>
    <xf numFmtId="0" fontId="4" fillId="7" borderId="6" xfId="0" applyFont="1" applyFill="1" applyBorder="1" applyAlignment="1">
      <alignment vertical="top" wrapText="1"/>
    </xf>
    <xf numFmtId="0" fontId="4" fillId="7" borderId="6" xfId="0" applyFont="1" applyFill="1" applyBorder="1" applyAlignment="1">
      <alignment vertical="top"/>
    </xf>
    <xf numFmtId="0" fontId="4" fillId="7" borderId="6" xfId="0" applyFont="1" applyFill="1" applyBorder="1"/>
    <xf numFmtId="0" fontId="4" fillId="7" borderId="1" xfId="0" applyFont="1" applyFill="1" applyBorder="1" applyAlignment="1">
      <alignment horizontal="right" vertical="top"/>
    </xf>
    <xf numFmtId="0" fontId="4" fillId="7" borderId="7" xfId="0" applyFont="1" applyFill="1" applyBorder="1" applyAlignment="1">
      <alignment horizontal="right" vertical="top"/>
    </xf>
    <xf numFmtId="0" fontId="4" fillId="7" borderId="12" xfId="0" applyFont="1" applyFill="1" applyBorder="1" applyAlignment="1">
      <alignment horizontal="right" vertical="top"/>
    </xf>
    <xf numFmtId="0" fontId="4" fillId="7" borderId="13" xfId="0" applyFont="1" applyFill="1" applyBorder="1" applyAlignment="1">
      <alignment horizontal="right" vertical="top"/>
    </xf>
    <xf numFmtId="0" fontId="4" fillId="7" borderId="6" xfId="0" applyFont="1" applyFill="1" applyBorder="1" applyAlignment="1">
      <alignment horizontal="center" vertical="center" wrapText="1"/>
    </xf>
    <xf numFmtId="0" fontId="4" fillId="7" borderId="6" xfId="0" applyFont="1" applyFill="1" applyBorder="1" applyAlignment="1">
      <alignment horizontal="center" vertical="center"/>
    </xf>
    <xf numFmtId="0" fontId="4" fillId="7" borderId="18" xfId="0" applyFont="1" applyFill="1" applyBorder="1"/>
    <xf numFmtId="0" fontId="29" fillId="7" borderId="6" xfId="0" applyFont="1" applyFill="1" applyBorder="1" applyAlignment="1">
      <alignment horizontal="left" vertical="top" wrapText="1"/>
    </xf>
    <xf numFmtId="0" fontId="21" fillId="7" borderId="6" xfId="1" applyFont="1" applyFill="1" applyBorder="1" applyAlignment="1" applyProtection="1">
      <alignment horizontal="left" vertical="top" wrapText="1"/>
    </xf>
    <xf numFmtId="0" fontId="29" fillId="7" borderId="1" xfId="0" applyFont="1" applyFill="1" applyBorder="1" applyAlignment="1">
      <alignment horizontal="left" vertical="top" wrapText="1"/>
    </xf>
    <xf numFmtId="0" fontId="16" fillId="7" borderId="3" xfId="1" applyFont="1" applyFill="1" applyBorder="1" applyAlignment="1" applyProtection="1">
      <alignment horizontal="left" vertical="top" wrapText="1"/>
    </xf>
    <xf numFmtId="0" fontId="17" fillId="7" borderId="1" xfId="0" applyFont="1" applyFill="1" applyBorder="1" applyAlignment="1">
      <alignment horizontal="left" vertical="top" wrapText="1"/>
    </xf>
    <xf numFmtId="0" fontId="16" fillId="7" borderId="1" xfId="1" applyFont="1" applyFill="1" applyBorder="1" applyAlignment="1" applyProtection="1">
      <alignment horizontal="left" vertical="top" wrapText="1"/>
    </xf>
    <xf numFmtId="0" fontId="29" fillId="7" borderId="5" xfId="0" applyFont="1" applyFill="1" applyBorder="1" applyAlignment="1">
      <alignment horizontal="left" wrapText="1"/>
    </xf>
    <xf numFmtId="0" fontId="31" fillId="7" borderId="14" xfId="0" applyFont="1" applyFill="1" applyBorder="1" applyAlignment="1">
      <alignment wrapText="1"/>
    </xf>
    <xf numFmtId="0" fontId="28" fillId="8" borderId="1" xfId="0" applyFont="1" applyFill="1" applyBorder="1" applyAlignment="1">
      <alignment vertical="top" wrapText="1"/>
    </xf>
    <xf numFmtId="0" fontId="4" fillId="8" borderId="1" xfId="0" applyFont="1" applyFill="1" applyBorder="1" applyAlignment="1">
      <alignment vertical="top" wrapText="1"/>
    </xf>
    <xf numFmtId="0" fontId="4" fillId="8" borderId="1" xfId="0" applyFont="1" applyFill="1" applyBorder="1" applyAlignment="1">
      <alignment vertical="top"/>
    </xf>
    <xf numFmtId="0" fontId="4" fillId="8" borderId="1" xfId="0" applyFont="1" applyFill="1" applyBorder="1"/>
    <xf numFmtId="0" fontId="29" fillId="8" borderId="1" xfId="0" applyFont="1" applyFill="1" applyBorder="1" applyAlignment="1">
      <alignment horizontal="left" vertical="top" wrapText="1"/>
    </xf>
    <xf numFmtId="0" fontId="16" fillId="8" borderId="3" xfId="1" applyFont="1" applyFill="1" applyBorder="1" applyAlignment="1" applyProtection="1">
      <alignment horizontal="left" vertical="top" wrapText="1"/>
    </xf>
    <xf numFmtId="0" fontId="17" fillId="8" borderId="1" xfId="0" applyFont="1" applyFill="1" applyBorder="1" applyAlignment="1">
      <alignment horizontal="left" vertical="top" wrapText="1"/>
    </xf>
    <xf numFmtId="0" fontId="16" fillId="8" borderId="1" xfId="1" applyFont="1" applyFill="1" applyBorder="1" applyAlignment="1" applyProtection="1">
      <alignment horizontal="left" vertical="top" wrapText="1"/>
    </xf>
    <xf numFmtId="0" fontId="29" fillId="8" borderId="5" xfId="0" applyFont="1" applyFill="1" applyBorder="1" applyAlignment="1">
      <alignment horizontal="left" wrapText="1"/>
    </xf>
    <xf numFmtId="0" fontId="31" fillId="8" borderId="14" xfId="0" applyFont="1" applyFill="1" applyBorder="1" applyAlignment="1">
      <alignment wrapText="1"/>
    </xf>
    <xf numFmtId="0" fontId="4" fillId="8" borderId="13" xfId="0" applyFont="1" applyFill="1" applyBorder="1" applyAlignment="1">
      <alignment horizontal="right" vertical="top"/>
    </xf>
    <xf numFmtId="0" fontId="4" fillId="8" borderId="6" xfId="0" applyFont="1" applyFill="1" applyBorder="1" applyAlignment="1">
      <alignment horizontal="center" vertical="center" wrapText="1"/>
    </xf>
    <xf numFmtId="0" fontId="4" fillId="8" borderId="6" xfId="0" applyFont="1" applyFill="1" applyBorder="1" applyAlignment="1">
      <alignment horizontal="center" vertical="center"/>
    </xf>
    <xf numFmtId="0" fontId="4" fillId="8" borderId="18" xfId="0" applyFont="1" applyFill="1" applyBorder="1"/>
    <xf numFmtId="0" fontId="0" fillId="9" borderId="1" xfId="0" applyFont="1" applyFill="1" applyBorder="1" applyAlignment="1">
      <alignment vertical="top" wrapText="1"/>
    </xf>
    <xf numFmtId="0" fontId="4" fillId="9" borderId="1" xfId="0" applyFont="1" applyFill="1" applyBorder="1" applyAlignment="1">
      <alignment vertical="top" wrapText="1"/>
    </xf>
    <xf numFmtId="0" fontId="4" fillId="9" borderId="1" xfId="0" applyFont="1" applyFill="1" applyBorder="1" applyAlignment="1">
      <alignment vertical="top"/>
    </xf>
    <xf numFmtId="0" fontId="4" fillId="9" borderId="1" xfId="0" applyFont="1" applyFill="1" applyBorder="1"/>
    <xf numFmtId="0" fontId="4" fillId="9" borderId="1" xfId="0" applyFont="1" applyFill="1" applyBorder="1" applyAlignment="1">
      <alignment horizontal="right" vertical="top"/>
    </xf>
    <xf numFmtId="0" fontId="4" fillId="9" borderId="5" xfId="0" applyFont="1" applyFill="1" applyBorder="1" applyAlignment="1">
      <alignment horizontal="right" vertical="top"/>
    </xf>
    <xf numFmtId="0" fontId="4" fillId="9" borderId="7" xfId="0" applyFont="1" applyFill="1" applyBorder="1" applyAlignment="1">
      <alignment horizontal="right" vertical="top"/>
    </xf>
    <xf numFmtId="0" fontId="4" fillId="9" borderId="12" xfId="0" applyFont="1" applyFill="1" applyBorder="1" applyAlignment="1">
      <alignment horizontal="right" vertical="top"/>
    </xf>
    <xf numFmtId="0" fontId="4" fillId="9" borderId="13" xfId="0" applyFont="1" applyFill="1" applyBorder="1" applyAlignment="1">
      <alignment horizontal="right" vertical="top"/>
    </xf>
    <xf numFmtId="0" fontId="4" fillId="9" borderId="6" xfId="0" applyFont="1" applyFill="1" applyBorder="1" applyAlignment="1">
      <alignment horizontal="center" vertical="center" wrapText="1"/>
    </xf>
    <xf numFmtId="0" fontId="4" fillId="9" borderId="6" xfId="0" applyFont="1" applyFill="1" applyBorder="1" applyAlignment="1">
      <alignment horizontal="center" vertical="center"/>
    </xf>
    <xf numFmtId="0" fontId="29" fillId="9" borderId="6" xfId="0" applyFont="1" applyFill="1" applyBorder="1" applyAlignment="1">
      <alignment horizontal="left" vertical="top" wrapText="1"/>
    </xf>
    <xf numFmtId="0" fontId="6" fillId="9" borderId="6" xfId="1" applyFont="1" applyFill="1" applyBorder="1" applyAlignment="1" applyProtection="1">
      <alignment horizontal="left" vertical="top" wrapText="1"/>
    </xf>
    <xf numFmtId="0" fontId="29" fillId="9" borderId="1" xfId="0" applyFont="1" applyFill="1" applyBorder="1" applyAlignment="1">
      <alignment horizontal="left" vertical="top" wrapText="1"/>
    </xf>
    <xf numFmtId="0" fontId="16" fillId="9" borderId="3" xfId="1" applyFont="1" applyFill="1" applyBorder="1" applyAlignment="1" applyProtection="1">
      <alignment horizontal="left" vertical="top" wrapText="1"/>
    </xf>
    <xf numFmtId="0" fontId="17" fillId="9" borderId="1" xfId="0" applyFont="1" applyFill="1" applyBorder="1" applyAlignment="1">
      <alignment horizontal="left" vertical="top" wrapText="1"/>
    </xf>
    <xf numFmtId="0" fontId="16" fillId="9" borderId="1" xfId="1" applyFont="1" applyFill="1" applyBorder="1" applyAlignment="1" applyProtection="1">
      <alignment horizontal="left" vertical="top" wrapText="1"/>
    </xf>
    <xf numFmtId="0" fontId="29" fillId="9" borderId="5" xfId="0" applyFont="1" applyFill="1" applyBorder="1" applyAlignment="1">
      <alignment horizontal="left" wrapText="1"/>
    </xf>
    <xf numFmtId="0" fontId="31" fillId="9" borderId="14" xfId="0" applyFont="1" applyFill="1" applyBorder="1" applyAlignment="1">
      <alignment wrapText="1"/>
    </xf>
    <xf numFmtId="0" fontId="4" fillId="9" borderId="18" xfId="0" applyFont="1" applyFill="1" applyBorder="1"/>
    <xf numFmtId="0" fontId="4" fillId="10" borderId="1" xfId="0" applyFont="1" applyFill="1" applyBorder="1" applyAlignment="1">
      <alignment vertical="top" wrapText="1"/>
    </xf>
    <xf numFmtId="0" fontId="4" fillId="10" borderId="1" xfId="0" applyFont="1" applyFill="1" applyBorder="1" applyAlignment="1">
      <alignment vertical="top"/>
    </xf>
    <xf numFmtId="0" fontId="4" fillId="10" borderId="1" xfId="0" applyFont="1" applyFill="1" applyBorder="1"/>
    <xf numFmtId="0" fontId="4" fillId="10" borderId="1" xfId="0" applyFont="1" applyFill="1" applyBorder="1" applyAlignment="1">
      <alignment horizontal="right" vertical="top"/>
    </xf>
    <xf numFmtId="0" fontId="4" fillId="10" borderId="5" xfId="0" applyFont="1" applyFill="1" applyBorder="1" applyAlignment="1">
      <alignment horizontal="right" vertical="top"/>
    </xf>
    <xf numFmtId="0" fontId="4" fillId="10" borderId="7" xfId="0" applyFont="1" applyFill="1" applyBorder="1" applyAlignment="1">
      <alignment horizontal="right" vertical="top"/>
    </xf>
    <xf numFmtId="0" fontId="4" fillId="10" borderId="12" xfId="0" applyFont="1" applyFill="1" applyBorder="1" applyAlignment="1">
      <alignment horizontal="right" vertical="top"/>
    </xf>
    <xf numFmtId="0" fontId="4" fillId="10" borderId="13" xfId="0" applyFont="1" applyFill="1" applyBorder="1" applyAlignment="1">
      <alignment horizontal="right" vertical="top"/>
    </xf>
    <xf numFmtId="0" fontId="4" fillId="10" borderId="6" xfId="0" applyFont="1" applyFill="1" applyBorder="1" applyAlignment="1">
      <alignment horizontal="center" vertical="center" wrapText="1"/>
    </xf>
    <xf numFmtId="0" fontId="4" fillId="10" borderId="6" xfId="0" applyFont="1" applyFill="1" applyBorder="1" applyAlignment="1">
      <alignment horizontal="center" vertical="center"/>
    </xf>
    <xf numFmtId="0" fontId="29" fillId="10" borderId="6" xfId="0" applyFont="1" applyFill="1" applyBorder="1" applyAlignment="1">
      <alignment horizontal="left" vertical="top" wrapText="1"/>
    </xf>
    <xf numFmtId="0" fontId="6" fillId="10" borderId="6" xfId="1" applyFont="1" applyFill="1" applyBorder="1" applyAlignment="1" applyProtection="1">
      <alignment horizontal="left" vertical="top" wrapText="1"/>
    </xf>
    <xf numFmtId="0" fontId="29" fillId="10" borderId="1" xfId="0" applyFont="1" applyFill="1" applyBorder="1" applyAlignment="1">
      <alignment horizontal="left" vertical="top" wrapText="1"/>
    </xf>
    <xf numFmtId="0" fontId="16" fillId="10" borderId="3" xfId="1" applyFont="1" applyFill="1" applyBorder="1" applyAlignment="1" applyProtection="1">
      <alignment horizontal="left" vertical="top" wrapText="1"/>
    </xf>
    <xf numFmtId="0" fontId="17" fillId="10" borderId="1" xfId="0" applyFont="1" applyFill="1" applyBorder="1" applyAlignment="1">
      <alignment horizontal="left" vertical="top" wrapText="1"/>
    </xf>
    <xf numFmtId="0" fontId="16" fillId="10" borderId="1" xfId="1" applyFont="1" applyFill="1" applyBorder="1" applyAlignment="1" applyProtection="1">
      <alignment horizontal="left" vertical="top" wrapText="1"/>
    </xf>
    <xf numFmtId="0" fontId="29" fillId="10" borderId="5" xfId="0" applyFont="1" applyFill="1" applyBorder="1" applyAlignment="1">
      <alignment horizontal="left" wrapText="1"/>
    </xf>
    <xf numFmtId="0" fontId="32" fillId="10" borderId="14" xfId="0" applyFont="1" applyFill="1" applyBorder="1" applyAlignment="1">
      <alignment wrapText="1"/>
    </xf>
    <xf numFmtId="0" fontId="4" fillId="10" borderId="18" xfId="0" applyFont="1" applyFill="1" applyBorder="1"/>
    <xf numFmtId="0" fontId="29" fillId="11" borderId="6" xfId="0" applyFont="1" applyFill="1" applyBorder="1" applyAlignment="1">
      <alignment horizontal="left" vertical="top" wrapText="1"/>
    </xf>
    <xf numFmtId="0" fontId="3" fillId="11" borderId="6" xfId="0" applyFont="1" applyFill="1" applyBorder="1" applyAlignment="1">
      <alignment horizontal="left" vertical="top" wrapText="1"/>
    </xf>
    <xf numFmtId="0" fontId="0" fillId="11" borderId="6" xfId="0" applyFill="1" applyBorder="1" applyAlignment="1">
      <alignment vertical="top"/>
    </xf>
    <xf numFmtId="0" fontId="0" fillId="11" borderId="6" xfId="0" applyFill="1" applyBorder="1" applyAlignment="1">
      <alignment horizontal="right"/>
    </xf>
    <xf numFmtId="0" fontId="0" fillId="11" borderId="6" xfId="0" applyFill="1" applyBorder="1"/>
    <xf numFmtId="0" fontId="29" fillId="11" borderId="1" xfId="0" applyFont="1" applyFill="1" applyBorder="1" applyAlignment="1">
      <alignment horizontal="left" vertical="top" wrapText="1"/>
    </xf>
    <xf numFmtId="0" fontId="3" fillId="11" borderId="1" xfId="0" applyFont="1" applyFill="1" applyBorder="1" applyAlignment="1">
      <alignment horizontal="left" vertical="top" wrapText="1"/>
    </xf>
    <xf numFmtId="0" fontId="0" fillId="11" borderId="1" xfId="0" applyFill="1" applyBorder="1" applyAlignment="1">
      <alignment vertical="top"/>
    </xf>
    <xf numFmtId="0" fontId="0" fillId="11" borderId="1" xfId="0" applyFill="1" applyBorder="1" applyAlignment="1">
      <alignment horizontal="right"/>
    </xf>
    <xf numFmtId="0" fontId="0" fillId="11" borderId="1" xfId="0" applyFill="1" applyBorder="1"/>
    <xf numFmtId="0" fontId="29" fillId="11" borderId="5" xfId="0" applyFont="1" applyFill="1" applyBorder="1" applyAlignment="1">
      <alignment horizontal="left" wrapText="1"/>
    </xf>
    <xf numFmtId="0" fontId="30" fillId="11" borderId="14" xfId="0" applyFont="1" applyFill="1" applyBorder="1" applyAlignment="1">
      <alignment horizontal="left" wrapText="1"/>
    </xf>
    <xf numFmtId="0" fontId="3" fillId="11" borderId="15" xfId="0" applyFont="1" applyFill="1" applyBorder="1" applyAlignment="1">
      <alignment horizontal="left" vertical="top" wrapText="1"/>
    </xf>
    <xf numFmtId="0" fontId="0" fillId="11" borderId="2" xfId="0" applyFill="1" applyBorder="1" applyAlignment="1">
      <alignment vertical="top"/>
    </xf>
    <xf numFmtId="0" fontId="22" fillId="11" borderId="1" xfId="0" applyFont="1" applyFill="1" applyBorder="1" applyAlignment="1">
      <alignment horizontal="center" wrapText="1"/>
    </xf>
    <xf numFmtId="0" fontId="4" fillId="8" borderId="1" xfId="0" applyFont="1" applyFill="1" applyBorder="1" applyAlignment="1">
      <alignment horizontal="right" vertical="top"/>
    </xf>
    <xf numFmtId="0" fontId="4" fillId="8" borderId="5" xfId="0" applyFont="1" applyFill="1" applyBorder="1" applyAlignment="1">
      <alignment horizontal="right" vertical="top"/>
    </xf>
    <xf numFmtId="0" fontId="4" fillId="8" borderId="7" xfId="0" applyFont="1" applyFill="1" applyBorder="1" applyAlignment="1">
      <alignment horizontal="right" vertical="top"/>
    </xf>
    <xf numFmtId="0" fontId="4" fillId="8" borderId="12" xfId="0" applyFont="1" applyFill="1" applyBorder="1" applyAlignment="1">
      <alignment horizontal="right" vertical="top"/>
    </xf>
    <xf numFmtId="0" fontId="29" fillId="8" borderId="6" xfId="0" applyFont="1" applyFill="1" applyBorder="1" applyAlignment="1">
      <alignment horizontal="left" vertical="top" wrapText="1"/>
    </xf>
    <xf numFmtId="0" fontId="6" fillId="8" borderId="6" xfId="1" applyFont="1" applyFill="1" applyBorder="1" applyAlignment="1" applyProtection="1">
      <alignment horizontal="left" vertical="top" wrapText="1"/>
    </xf>
    <xf numFmtId="0" fontId="4" fillId="8" borderId="6" xfId="0" applyFont="1" applyFill="1" applyBorder="1" applyAlignment="1">
      <alignment vertical="top"/>
    </xf>
    <xf numFmtId="165" fontId="43" fillId="0" borderId="0" xfId="0" applyNumberFormat="1" applyFont="1" applyAlignment="1">
      <alignment horizontal="center" vertical="center" wrapText="1"/>
    </xf>
    <xf numFmtId="165" fontId="43" fillId="0" borderId="0" xfId="0" applyNumberFormat="1" applyFont="1" applyAlignment="1">
      <alignment horizontal="center" vertical="center"/>
    </xf>
    <xf numFmtId="165" fontId="44" fillId="0" borderId="0" xfId="0" applyNumberFormat="1" applyFont="1" applyAlignment="1">
      <alignment horizontal="center" vertical="center"/>
    </xf>
    <xf numFmtId="165" fontId="43" fillId="0" borderId="1" xfId="0" applyNumberFormat="1" applyFont="1" applyBorder="1" applyAlignment="1">
      <alignment horizontal="center" vertical="center"/>
    </xf>
    <xf numFmtId="165" fontId="43" fillId="0" borderId="0" xfId="0" applyNumberFormat="1" applyFont="1" applyAlignment="1">
      <alignment horizontal="center"/>
    </xf>
    <xf numFmtId="0" fontId="48" fillId="3" borderId="1" xfId="0" applyFont="1" applyFill="1" applyBorder="1" applyAlignment="1">
      <alignment vertical="top" wrapText="1"/>
    </xf>
    <xf numFmtId="0" fontId="48" fillId="6" borderId="1" xfId="0" applyFont="1" applyFill="1" applyBorder="1" applyAlignment="1">
      <alignment vertical="top" wrapText="1"/>
    </xf>
    <xf numFmtId="0" fontId="48" fillId="7" borderId="1" xfId="0" applyFont="1" applyFill="1" applyBorder="1" applyAlignment="1">
      <alignment vertical="top" wrapText="1"/>
    </xf>
    <xf numFmtId="0" fontId="0" fillId="10" borderId="1" xfId="0" applyFont="1" applyFill="1" applyBorder="1" applyAlignment="1">
      <alignment vertical="center" wrapText="1"/>
    </xf>
    <xf numFmtId="0" fontId="2" fillId="2" borderId="1" xfId="1" applyFill="1" applyBorder="1" applyAlignment="1" applyProtection="1">
      <alignment horizontal="left" vertical="top" wrapText="1"/>
    </xf>
    <xf numFmtId="0" fontId="4" fillId="3" borderId="7" xfId="0" applyFont="1" applyFill="1" applyBorder="1" applyAlignment="1">
      <alignment horizontal="right" vertical="top"/>
    </xf>
    <xf numFmtId="0" fontId="39" fillId="11" borderId="1" xfId="0" applyFont="1" applyFill="1" applyBorder="1" applyAlignment="1">
      <alignment horizontal="left" vertical="center" wrapText="1"/>
    </xf>
    <xf numFmtId="0" fontId="4" fillId="0" borderId="3" xfId="0" applyFont="1" applyBorder="1" applyAlignment="1">
      <alignment vertical="top"/>
    </xf>
    <xf numFmtId="0" fontId="4" fillId="3" borderId="20" xfId="0" applyFont="1" applyFill="1" applyBorder="1" applyAlignment="1">
      <alignment horizontal="right" vertical="top"/>
    </xf>
    <xf numFmtId="0" fontId="4" fillId="3" borderId="19" xfId="0" applyNumberFormat="1" applyFont="1" applyFill="1" applyBorder="1" applyAlignment="1">
      <alignment horizontal="right" vertical="top" wrapText="1"/>
    </xf>
    <xf numFmtId="0" fontId="4" fillId="6" borderId="20" xfId="0" applyFont="1" applyFill="1" applyBorder="1" applyAlignment="1">
      <alignment horizontal="right" vertical="top"/>
    </xf>
    <xf numFmtId="0" fontId="4" fillId="6" borderId="19" xfId="0" applyNumberFormat="1" applyFont="1" applyFill="1" applyBorder="1" applyAlignment="1">
      <alignment horizontal="right" vertical="top" wrapText="1"/>
    </xf>
    <xf numFmtId="0" fontId="4" fillId="7" borderId="20" xfId="0" applyFont="1" applyFill="1" applyBorder="1" applyAlignment="1">
      <alignment horizontal="right" vertical="top"/>
    </xf>
    <xf numFmtId="0" fontId="4" fillId="7" borderId="19" xfId="0" applyNumberFormat="1" applyFont="1" applyFill="1" applyBorder="1" applyAlignment="1">
      <alignment horizontal="right" vertical="top" wrapText="1"/>
    </xf>
    <xf numFmtId="0" fontId="4" fillId="8" borderId="20" xfId="0" applyFont="1" applyFill="1" applyBorder="1" applyAlignment="1">
      <alignment horizontal="right" vertical="top"/>
    </xf>
    <xf numFmtId="0" fontId="4" fillId="8" borderId="19" xfId="0" applyNumberFormat="1" applyFont="1" applyFill="1" applyBorder="1" applyAlignment="1">
      <alignment horizontal="right" vertical="top" wrapText="1"/>
    </xf>
    <xf numFmtId="0" fontId="4" fillId="9" borderId="20" xfId="0" applyFont="1" applyFill="1" applyBorder="1" applyAlignment="1">
      <alignment horizontal="right" vertical="top"/>
    </xf>
    <xf numFmtId="0" fontId="4" fillId="9" borderId="19" xfId="0" applyNumberFormat="1" applyFont="1" applyFill="1" applyBorder="1" applyAlignment="1">
      <alignment horizontal="right" vertical="top" wrapText="1"/>
    </xf>
    <xf numFmtId="0" fontId="4" fillId="10" borderId="20" xfId="0" applyFont="1" applyFill="1" applyBorder="1" applyAlignment="1">
      <alignment horizontal="right" vertical="top"/>
    </xf>
    <xf numFmtId="0" fontId="4" fillId="10" borderId="19" xfId="0" applyNumberFormat="1" applyFont="1" applyFill="1" applyBorder="1" applyAlignment="1">
      <alignment horizontal="right" vertical="top" wrapText="1"/>
    </xf>
    <xf numFmtId="0" fontId="0" fillId="11" borderId="3" xfId="0" applyFill="1" applyBorder="1" applyAlignment="1">
      <alignment vertical="top"/>
    </xf>
    <xf numFmtId="0" fontId="0" fillId="11" borderId="2" xfId="0" applyFill="1" applyBorder="1"/>
    <xf numFmtId="0" fontId="0" fillId="11" borderId="5" xfId="0" applyFill="1" applyBorder="1" applyAlignment="1">
      <alignment horizontal="right"/>
    </xf>
    <xf numFmtId="0" fontId="5" fillId="11" borderId="19" xfId="0" applyNumberFormat="1" applyFont="1" applyFill="1" applyBorder="1" applyAlignment="1">
      <alignment horizontal="right" vertical="top" wrapText="1"/>
    </xf>
    <xf numFmtId="0" fontId="3" fillId="11" borderId="21" xfId="0" applyFont="1" applyFill="1" applyBorder="1" applyAlignment="1">
      <alignment horizontal="left" vertical="top" wrapText="1"/>
    </xf>
    <xf numFmtId="164" fontId="5" fillId="11" borderId="19" xfId="18" applyNumberFormat="1" applyFont="1" applyFill="1" applyBorder="1" applyAlignment="1">
      <alignment horizontal="right" vertical="top" wrapText="1"/>
    </xf>
    <xf numFmtId="0" fontId="17" fillId="10" borderId="21" xfId="0" applyFont="1" applyFill="1" applyBorder="1" applyAlignment="1">
      <alignment horizontal="left" vertical="top" wrapText="1"/>
    </xf>
    <xf numFmtId="164" fontId="33" fillId="10" borderId="19" xfId="18" applyNumberFormat="1" applyFont="1" applyFill="1" applyBorder="1" applyAlignment="1">
      <alignment horizontal="right" wrapText="1"/>
    </xf>
    <xf numFmtId="0" fontId="17" fillId="9" borderId="21" xfId="0" applyFont="1" applyFill="1" applyBorder="1" applyAlignment="1">
      <alignment horizontal="left" vertical="top" wrapText="1"/>
    </xf>
    <xf numFmtId="164" fontId="33" fillId="9" borderId="19" xfId="18" applyNumberFormat="1" applyFont="1" applyFill="1" applyBorder="1" applyAlignment="1">
      <alignment horizontal="right" wrapText="1"/>
    </xf>
    <xf numFmtId="0" fontId="17" fillId="8" borderId="21" xfId="0" applyFont="1" applyFill="1" applyBorder="1" applyAlignment="1">
      <alignment horizontal="left" vertical="top" wrapText="1"/>
    </xf>
    <xf numFmtId="164" fontId="33" fillId="8" borderId="19" xfId="18" applyNumberFormat="1" applyFont="1" applyFill="1" applyBorder="1" applyAlignment="1">
      <alignment horizontal="right" wrapText="1"/>
    </xf>
    <xf numFmtId="0" fontId="17" fillId="7" borderId="21" xfId="0" applyFont="1" applyFill="1" applyBorder="1" applyAlignment="1">
      <alignment horizontal="left" vertical="top" wrapText="1"/>
    </xf>
    <xf numFmtId="164" fontId="33" fillId="7" borderId="19" xfId="18" applyNumberFormat="1" applyFont="1" applyFill="1" applyBorder="1" applyAlignment="1">
      <alignment horizontal="right" wrapText="1"/>
    </xf>
    <xf numFmtId="0" fontId="17" fillId="6" borderId="21" xfId="0" applyFont="1" applyFill="1" applyBorder="1" applyAlignment="1">
      <alignment horizontal="left" vertical="top" wrapText="1"/>
    </xf>
    <xf numFmtId="164" fontId="33" fillId="6" borderId="19" xfId="18" applyNumberFormat="1" applyFont="1" applyFill="1" applyBorder="1" applyAlignment="1">
      <alignment horizontal="right" wrapText="1"/>
    </xf>
    <xf numFmtId="0" fontId="17" fillId="3" borderId="21" xfId="0" applyFont="1" applyFill="1" applyBorder="1" applyAlignment="1">
      <alignment horizontal="left" vertical="top" wrapText="1"/>
    </xf>
    <xf numFmtId="164" fontId="33" fillId="3" borderId="19" xfId="18" applyNumberFormat="1" applyFont="1" applyFill="1" applyBorder="1" applyAlignment="1">
      <alignment horizontal="right" wrapText="1"/>
    </xf>
    <xf numFmtId="0" fontId="3" fillId="11" borderId="21" xfId="0" applyFont="1" applyFill="1" applyBorder="1" applyAlignment="1">
      <alignment horizontal="center" vertical="top" wrapText="1"/>
    </xf>
    <xf numFmtId="0" fontId="27" fillId="0" borderId="1" xfId="0" applyFont="1" applyBorder="1" applyAlignment="1">
      <alignment vertical="top" wrapText="1"/>
    </xf>
    <xf numFmtId="0" fontId="27" fillId="3" borderId="6" xfId="0" applyFont="1" applyFill="1" applyBorder="1" applyAlignment="1">
      <alignment vertical="top" wrapText="1"/>
    </xf>
    <xf numFmtId="0" fontId="27" fillId="3" borderId="1" xfId="0" applyFont="1" applyFill="1" applyBorder="1" applyAlignment="1">
      <alignment vertical="top" wrapText="1"/>
    </xf>
    <xf numFmtId="0" fontId="24" fillId="3" borderId="2" xfId="0" applyFont="1" applyFill="1" applyBorder="1" applyAlignment="1">
      <alignment vertical="top" wrapText="1"/>
    </xf>
    <xf numFmtId="0" fontId="27" fillId="4" borderId="7" xfId="0" applyFont="1" applyFill="1" applyBorder="1" applyAlignment="1">
      <alignment vertical="top" wrapText="1"/>
    </xf>
    <xf numFmtId="0" fontId="27" fillId="6" borderId="6" xfId="0" applyFont="1" applyFill="1" applyBorder="1" applyAlignment="1">
      <alignment vertical="top" wrapText="1"/>
    </xf>
    <xf numFmtId="0" fontId="27" fillId="6" borderId="1" xfId="0" applyFont="1" applyFill="1" applyBorder="1" applyAlignment="1">
      <alignment vertical="top" wrapText="1"/>
    </xf>
    <xf numFmtId="0" fontId="24" fillId="6" borderId="1" xfId="0" applyFont="1" applyFill="1" applyBorder="1" applyAlignment="1">
      <alignment vertical="top" wrapText="1"/>
    </xf>
    <xf numFmtId="0" fontId="24" fillId="6" borderId="2" xfId="0" applyFont="1" applyFill="1" applyBorder="1" applyAlignment="1">
      <alignment vertical="top" wrapText="1"/>
    </xf>
    <xf numFmtId="0" fontId="27" fillId="0" borderId="1" xfId="0" applyFont="1" applyFill="1" applyBorder="1" applyAlignment="1">
      <alignment vertical="top" wrapText="1"/>
    </xf>
    <xf numFmtId="0" fontId="27" fillId="7" borderId="6" xfId="0" applyFont="1" applyFill="1" applyBorder="1" applyAlignment="1">
      <alignment vertical="top" wrapText="1"/>
    </xf>
    <xf numFmtId="0" fontId="27" fillId="0" borderId="5" xfId="0" applyFont="1" applyBorder="1" applyAlignment="1">
      <alignment vertical="top" wrapText="1"/>
    </xf>
    <xf numFmtId="0" fontId="24" fillId="7" borderId="6" xfId="0" applyFont="1" applyFill="1" applyBorder="1" applyAlignment="1">
      <alignment vertical="top" wrapText="1"/>
    </xf>
    <xf numFmtId="0" fontId="24" fillId="7" borderId="1" xfId="0" applyFont="1" applyFill="1" applyBorder="1" applyAlignment="1">
      <alignment vertical="top" wrapText="1"/>
    </xf>
    <xf numFmtId="0" fontId="24" fillId="7" borderId="2" xfId="0" applyFont="1" applyFill="1" applyBorder="1" applyAlignment="1">
      <alignment vertical="top" wrapText="1"/>
    </xf>
    <xf numFmtId="0" fontId="27" fillId="0" borderId="6" xfId="0" applyFont="1" applyFill="1" applyBorder="1" applyAlignment="1">
      <alignment vertical="top" wrapText="1"/>
    </xf>
    <xf numFmtId="0" fontId="27" fillId="8" borderId="1" xfId="0" applyFont="1" applyFill="1" applyBorder="1" applyAlignment="1">
      <alignment vertical="top" wrapText="1"/>
    </xf>
    <xf numFmtId="0" fontId="27" fillId="8" borderId="6" xfId="0" applyFont="1" applyFill="1" applyBorder="1" applyAlignment="1">
      <alignment vertical="top" wrapText="1"/>
    </xf>
    <xf numFmtId="0" fontId="24" fillId="8" borderId="2" xfId="0" applyFont="1" applyFill="1" applyBorder="1" applyAlignment="1">
      <alignment vertical="top" wrapText="1"/>
    </xf>
    <xf numFmtId="0" fontId="27" fillId="4" borderId="1" xfId="0" applyFont="1" applyFill="1" applyBorder="1" applyAlignment="1">
      <alignment vertical="top" wrapText="1"/>
    </xf>
    <xf numFmtId="0" fontId="27" fillId="9" borderId="1" xfId="0" applyFont="1" applyFill="1" applyBorder="1" applyAlignment="1">
      <alignment vertical="top" wrapText="1"/>
    </xf>
    <xf numFmtId="0" fontId="27" fillId="9" borderId="6" xfId="0" applyFont="1" applyFill="1" applyBorder="1" applyAlignment="1">
      <alignment vertical="top" wrapText="1"/>
    </xf>
    <xf numFmtId="0" fontId="24" fillId="9" borderId="2" xfId="0" applyFont="1" applyFill="1" applyBorder="1" applyAlignment="1">
      <alignment vertical="top" wrapText="1"/>
    </xf>
    <xf numFmtId="0" fontId="27" fillId="10" borderId="1" xfId="0" applyFont="1" applyFill="1" applyBorder="1" applyAlignment="1">
      <alignment vertical="top" wrapText="1"/>
    </xf>
    <xf numFmtId="0" fontId="27" fillId="10" borderId="6" xfId="0" applyFont="1" applyFill="1" applyBorder="1" applyAlignment="1">
      <alignment vertical="top" wrapText="1"/>
    </xf>
    <xf numFmtId="0" fontId="24" fillId="10" borderId="2" xfId="0" applyFont="1" applyFill="1" applyBorder="1" applyAlignment="1">
      <alignment vertical="top" wrapText="1"/>
    </xf>
    <xf numFmtId="0" fontId="49" fillId="0" borderId="1" xfId="0" applyFont="1" applyBorder="1" applyAlignment="1">
      <alignment vertical="top" wrapText="1"/>
    </xf>
    <xf numFmtId="0" fontId="52" fillId="0" borderId="1" xfId="0" applyFont="1" applyBorder="1" applyAlignment="1">
      <alignment vertical="top" wrapText="1"/>
    </xf>
    <xf numFmtId="0" fontId="52" fillId="0" borderId="1" xfId="0" applyFont="1" applyBorder="1" applyAlignment="1">
      <alignment horizontal="left" vertical="top" wrapText="1"/>
    </xf>
    <xf numFmtId="0" fontId="53" fillId="0" borderId="7" xfId="0" applyFont="1" applyBorder="1" applyAlignment="1">
      <alignment vertical="top" wrapText="1"/>
    </xf>
    <xf numFmtId="0" fontId="53" fillId="0" borderId="1" xfId="0" applyFont="1" applyBorder="1" applyAlignment="1">
      <alignment vertical="top" wrapText="1"/>
    </xf>
    <xf numFmtId="0" fontId="0" fillId="6" borderId="15" xfId="0" applyFont="1" applyFill="1" applyBorder="1" applyAlignment="1">
      <alignment wrapText="1"/>
    </xf>
    <xf numFmtId="0" fontId="10" fillId="7" borderId="15" xfId="0" applyFont="1" applyFill="1" applyBorder="1" applyAlignment="1">
      <alignment wrapText="1"/>
    </xf>
    <xf numFmtId="0" fontId="0" fillId="0" borderId="6" xfId="0" applyFill="1" applyBorder="1" applyAlignment="1">
      <alignment wrapText="1"/>
    </xf>
    <xf numFmtId="0" fontId="0" fillId="8" borderId="15" xfId="0" applyFont="1" applyFill="1" applyBorder="1" applyAlignment="1">
      <alignment wrapText="1"/>
    </xf>
    <xf numFmtId="0" fontId="0" fillId="9" borderId="15" xfId="0" applyFont="1" applyFill="1" applyBorder="1" applyAlignment="1">
      <alignment wrapText="1"/>
    </xf>
    <xf numFmtId="0" fontId="0" fillId="10" borderId="15" xfId="0" applyFont="1" applyFill="1" applyBorder="1" applyAlignment="1">
      <alignment wrapText="1"/>
    </xf>
    <xf numFmtId="0" fontId="54" fillId="2" borderId="7" xfId="0" applyFont="1" applyFill="1" applyBorder="1" applyAlignment="1">
      <alignment horizontal="left" vertical="top" wrapText="1"/>
    </xf>
    <xf numFmtId="0" fontId="49" fillId="0" borderId="0" xfId="0" applyFont="1" applyBorder="1" applyAlignment="1">
      <alignment vertical="top" wrapText="1"/>
    </xf>
    <xf numFmtId="0" fontId="27" fillId="0" borderId="0" xfId="0" applyFont="1" applyBorder="1" applyAlignment="1">
      <alignment vertical="top" wrapText="1"/>
    </xf>
    <xf numFmtId="0" fontId="36" fillId="2" borderId="1" xfId="0" applyFont="1" applyFill="1" applyBorder="1" applyAlignment="1">
      <alignment horizontal="left" vertical="top" wrapText="1"/>
    </xf>
    <xf numFmtId="0" fontId="36" fillId="2" borderId="7" xfId="0" applyFont="1" applyFill="1" applyBorder="1" applyAlignment="1">
      <alignment horizontal="left" vertical="top" wrapText="1"/>
    </xf>
    <xf numFmtId="0" fontId="6" fillId="2" borderId="0" xfId="1" applyFont="1" applyFill="1" applyAlignment="1" applyProtection="1">
      <alignment wrapText="1"/>
    </xf>
    <xf numFmtId="0" fontId="4" fillId="3" borderId="1" xfId="0" applyNumberFormat="1" applyFont="1" applyFill="1" applyBorder="1" applyAlignment="1">
      <alignment horizontal="center" vertical="top" wrapText="1"/>
    </xf>
    <xf numFmtId="0" fontId="5" fillId="4" borderId="1" xfId="0" applyNumberFormat="1" applyFont="1" applyFill="1" applyBorder="1" applyAlignment="1">
      <alignment horizontal="center" vertical="top" wrapText="1"/>
    </xf>
    <xf numFmtId="0" fontId="4" fillId="3" borderId="8" xfId="0" applyNumberFormat="1" applyFont="1" applyFill="1" applyBorder="1" applyAlignment="1">
      <alignment horizontal="center" vertical="top" wrapText="1"/>
    </xf>
    <xf numFmtId="0" fontId="5" fillId="3" borderId="1" xfId="0" applyNumberFormat="1" applyFont="1" applyFill="1" applyBorder="1" applyAlignment="1">
      <alignment horizontal="center" vertical="top" wrapText="1"/>
    </xf>
    <xf numFmtId="0" fontId="5" fillId="3" borderId="6" xfId="0" applyNumberFormat="1" applyFont="1" applyFill="1" applyBorder="1" applyAlignment="1">
      <alignment horizontal="center" vertical="top" wrapText="1"/>
    </xf>
    <xf numFmtId="0" fontId="4" fillId="3" borderId="20" xfId="0" applyFont="1" applyFill="1" applyBorder="1" applyAlignment="1">
      <alignment horizontal="center" vertical="top"/>
    </xf>
    <xf numFmtId="164" fontId="33" fillId="3" borderId="16" xfId="18" applyNumberFormat="1" applyFont="1" applyFill="1" applyBorder="1" applyAlignment="1">
      <alignment horizontal="center" wrapText="1"/>
    </xf>
    <xf numFmtId="0" fontId="5" fillId="4" borderId="17" xfId="0" applyNumberFormat="1" applyFont="1" applyFill="1" applyBorder="1" applyAlignment="1">
      <alignment horizontal="center" vertical="top" wrapText="1"/>
    </xf>
    <xf numFmtId="0" fontId="5" fillId="6" borderId="6" xfId="0" applyNumberFormat="1" applyFont="1" applyFill="1" applyBorder="1" applyAlignment="1">
      <alignment horizontal="center" vertical="top" wrapText="1"/>
    </xf>
    <xf numFmtId="0" fontId="5" fillId="6" borderId="1" xfId="0" applyNumberFormat="1" applyFont="1" applyFill="1" applyBorder="1" applyAlignment="1">
      <alignment horizontal="center" vertical="top" wrapText="1"/>
    </xf>
    <xf numFmtId="0" fontId="4" fillId="6" borderId="5" xfId="0" applyNumberFormat="1" applyFont="1" applyFill="1" applyBorder="1" applyAlignment="1">
      <alignment horizontal="center" vertical="top" wrapText="1"/>
    </xf>
    <xf numFmtId="0" fontId="4" fillId="6" borderId="20" xfId="0" applyFont="1" applyFill="1" applyBorder="1" applyAlignment="1">
      <alignment horizontal="center" vertical="top"/>
    </xf>
    <xf numFmtId="0" fontId="4" fillId="6" borderId="16" xfId="0" applyFont="1" applyFill="1" applyBorder="1" applyAlignment="1">
      <alignment horizontal="center"/>
    </xf>
    <xf numFmtId="0" fontId="5" fillId="0" borderId="1" xfId="0" applyNumberFormat="1" applyFont="1" applyFill="1" applyBorder="1" applyAlignment="1">
      <alignment horizontal="center" vertical="top" wrapText="1"/>
    </xf>
    <xf numFmtId="0" fontId="5" fillId="7" borderId="6" xfId="0" applyNumberFormat="1" applyFont="1" applyFill="1" applyBorder="1" applyAlignment="1">
      <alignment horizontal="center" vertical="top" wrapText="1"/>
    </xf>
    <xf numFmtId="0" fontId="5" fillId="4" borderId="5" xfId="0" applyNumberFormat="1" applyFont="1" applyFill="1" applyBorder="1" applyAlignment="1">
      <alignment horizontal="center" vertical="top" wrapText="1"/>
    </xf>
    <xf numFmtId="0" fontId="4" fillId="7" borderId="8" xfId="0" applyNumberFormat="1" applyFont="1" applyFill="1" applyBorder="1" applyAlignment="1">
      <alignment horizontal="center" vertical="top" wrapText="1"/>
    </xf>
    <xf numFmtId="0" fontId="5" fillId="7" borderId="1" xfId="0" applyNumberFormat="1" applyFont="1" applyFill="1" applyBorder="1" applyAlignment="1">
      <alignment horizontal="center" vertical="top" wrapText="1"/>
    </xf>
    <xf numFmtId="0" fontId="4" fillId="7" borderId="20" xfId="0" applyFont="1" applyFill="1" applyBorder="1" applyAlignment="1">
      <alignment horizontal="center" vertical="top"/>
    </xf>
    <xf numFmtId="0" fontId="4" fillId="7" borderId="16" xfId="0" applyFont="1" applyFill="1" applyBorder="1" applyAlignment="1">
      <alignment horizontal="center"/>
    </xf>
    <xf numFmtId="0" fontId="4" fillId="0" borderId="6" xfId="0" applyFont="1" applyFill="1" applyBorder="1" applyAlignment="1">
      <alignment horizontal="center"/>
    </xf>
    <xf numFmtId="0" fontId="5" fillId="8" borderId="1" xfId="0" applyNumberFormat="1" applyFont="1" applyFill="1" applyBorder="1" applyAlignment="1">
      <alignment horizontal="center" vertical="top" wrapText="1"/>
    </xf>
    <xf numFmtId="0" fontId="5" fillId="4" borderId="7" xfId="0" applyNumberFormat="1" applyFont="1" applyFill="1" applyBorder="1" applyAlignment="1">
      <alignment horizontal="center" vertical="top" wrapText="1"/>
    </xf>
    <xf numFmtId="0" fontId="4" fillId="8" borderId="8" xfId="0" applyNumberFormat="1" applyFont="1" applyFill="1" applyBorder="1" applyAlignment="1">
      <alignment horizontal="center" vertical="top" wrapText="1"/>
    </xf>
    <xf numFmtId="0" fontId="5" fillId="8" borderId="6" xfId="0" applyNumberFormat="1" applyFont="1" applyFill="1" applyBorder="1" applyAlignment="1">
      <alignment horizontal="center" vertical="top" wrapText="1"/>
    </xf>
    <xf numFmtId="0" fontId="4" fillId="8" borderId="20" xfId="0" applyFont="1" applyFill="1" applyBorder="1" applyAlignment="1">
      <alignment horizontal="center" vertical="top"/>
    </xf>
    <xf numFmtId="0" fontId="4" fillId="8" borderId="16" xfId="0" applyFont="1" applyFill="1" applyBorder="1" applyAlignment="1">
      <alignment horizontal="center"/>
    </xf>
    <xf numFmtId="0" fontId="5" fillId="4" borderId="6" xfId="0" applyNumberFormat="1" applyFont="1" applyFill="1" applyBorder="1" applyAlignment="1">
      <alignment horizontal="center" vertical="top" wrapText="1"/>
    </xf>
    <xf numFmtId="0" fontId="5" fillId="9" borderId="1" xfId="0" applyNumberFormat="1" applyFont="1" applyFill="1" applyBorder="1" applyAlignment="1">
      <alignment horizontal="center" vertical="top" wrapText="1"/>
    </xf>
    <xf numFmtId="0" fontId="4" fillId="9" borderId="8" xfId="0" applyNumberFormat="1" applyFont="1" applyFill="1" applyBorder="1" applyAlignment="1">
      <alignment horizontal="center" vertical="top" wrapText="1"/>
    </xf>
    <xf numFmtId="0" fontId="5" fillId="9" borderId="6" xfId="0" applyNumberFormat="1" applyFont="1" applyFill="1" applyBorder="1" applyAlignment="1">
      <alignment horizontal="center" vertical="top" wrapText="1"/>
    </xf>
    <xf numFmtId="0" fontId="4" fillId="9" borderId="20" xfId="0" applyFont="1" applyFill="1" applyBorder="1" applyAlignment="1">
      <alignment horizontal="center" vertical="top"/>
    </xf>
    <xf numFmtId="0" fontId="4" fillId="9" borderId="16" xfId="0" applyFont="1" applyFill="1" applyBorder="1" applyAlignment="1">
      <alignment horizontal="center"/>
    </xf>
    <xf numFmtId="0" fontId="5" fillId="2" borderId="6" xfId="0" applyNumberFormat="1" applyFont="1" applyFill="1" applyBorder="1" applyAlignment="1">
      <alignment horizontal="center" vertical="top" wrapText="1"/>
    </xf>
    <xf numFmtId="0" fontId="5" fillId="10" borderId="1" xfId="0" applyNumberFormat="1" applyFont="1" applyFill="1" applyBorder="1" applyAlignment="1">
      <alignment horizontal="center" vertical="top" wrapText="1"/>
    </xf>
    <xf numFmtId="0" fontId="4" fillId="10" borderId="8" xfId="0" applyNumberFormat="1" applyFont="1" applyFill="1" applyBorder="1" applyAlignment="1">
      <alignment horizontal="center" vertical="top" wrapText="1"/>
    </xf>
    <xf numFmtId="0" fontId="5" fillId="10" borderId="6" xfId="0" applyNumberFormat="1" applyFont="1" applyFill="1" applyBorder="1" applyAlignment="1">
      <alignment horizontal="center" vertical="top" wrapText="1"/>
    </xf>
    <xf numFmtId="0" fontId="4" fillId="10" borderId="20" xfId="0" applyFont="1" applyFill="1" applyBorder="1" applyAlignment="1">
      <alignment horizontal="center" vertical="top"/>
    </xf>
    <xf numFmtId="0" fontId="4" fillId="10" borderId="16" xfId="0" applyFont="1" applyFill="1" applyBorder="1" applyAlignment="1">
      <alignment horizontal="center"/>
    </xf>
    <xf numFmtId="0" fontId="5" fillId="0" borderId="8" xfId="0" applyNumberFormat="1" applyFont="1" applyFill="1" applyBorder="1" applyAlignment="1">
      <alignment horizontal="center" vertical="top" wrapText="1"/>
    </xf>
    <xf numFmtId="0" fontId="5" fillId="11" borderId="6" xfId="0" applyNumberFormat="1" applyFont="1" applyFill="1" applyBorder="1" applyAlignment="1">
      <alignment horizontal="center" vertical="top" wrapText="1"/>
    </xf>
    <xf numFmtId="0" fontId="5" fillId="11" borderId="1" xfId="0" applyNumberFormat="1" applyFont="1" applyFill="1" applyBorder="1" applyAlignment="1">
      <alignment horizontal="center" vertical="top" wrapText="1"/>
    </xf>
    <xf numFmtId="0" fontId="3" fillId="11" borderId="5" xfId="0" applyFont="1" applyFill="1" applyBorder="1" applyAlignment="1">
      <alignment horizontal="center" vertical="top" wrapText="1"/>
    </xf>
    <xf numFmtId="0" fontId="5" fillId="11" borderId="16" xfId="18" applyNumberFormat="1" applyFont="1" applyFill="1" applyBorder="1" applyAlignment="1">
      <alignment horizontal="center" vertical="top" wrapText="1"/>
    </xf>
    <xf numFmtId="1" fontId="5" fillId="11" borderId="16" xfId="18" applyNumberFormat="1" applyFont="1" applyFill="1" applyBorder="1" applyAlignment="1">
      <alignment horizontal="center" vertical="top" wrapText="1"/>
    </xf>
    <xf numFmtId="0" fontId="5" fillId="0" borderId="6" xfId="0" applyNumberFormat="1" applyFont="1" applyFill="1" applyBorder="1" applyAlignment="1">
      <alignment horizontal="center" vertical="top" wrapText="1"/>
    </xf>
    <xf numFmtId="0" fontId="7" fillId="0" borderId="1" xfId="0" applyNumberFormat="1" applyFont="1" applyFill="1" applyBorder="1" applyAlignment="1">
      <alignment horizontal="center" vertical="top" wrapText="1"/>
    </xf>
    <xf numFmtId="0" fontId="0" fillId="0" borderId="1" xfId="0" applyFill="1" applyBorder="1" applyAlignment="1">
      <alignment horizontal="center" vertical="top" wrapText="1"/>
    </xf>
    <xf numFmtId="0" fontId="0" fillId="2" borderId="1" xfId="0" applyFill="1" applyBorder="1" applyAlignment="1">
      <alignment horizontal="center" vertical="top" wrapText="1"/>
    </xf>
    <xf numFmtId="0" fontId="19" fillId="4" borderId="7" xfId="0" applyNumberFormat="1" applyFont="1" applyFill="1" applyBorder="1" applyAlignment="1">
      <alignment horizontal="center" vertical="top" wrapText="1"/>
    </xf>
    <xf numFmtId="0" fontId="4" fillId="6" borderId="1" xfId="0" applyFont="1" applyFill="1" applyBorder="1" applyAlignment="1">
      <alignment horizontal="right" vertical="top"/>
    </xf>
    <xf numFmtId="0" fontId="55" fillId="0" borderId="1" xfId="0" applyFont="1" applyBorder="1" applyAlignment="1">
      <alignment vertical="top" wrapText="1"/>
    </xf>
    <xf numFmtId="165" fontId="43" fillId="0" borderId="0" xfId="0" applyNumberFormat="1" applyFont="1" applyAlignment="1">
      <alignment horizontal="center" vertical="top"/>
    </xf>
    <xf numFmtId="165" fontId="41" fillId="0" borderId="0" xfId="0" applyNumberFormat="1" applyFont="1" applyAlignment="1">
      <alignment horizontal="center" vertical="center" wrapText="1"/>
    </xf>
    <xf numFmtId="0" fontId="52" fillId="2" borderId="5" xfId="0" applyFont="1" applyFill="1" applyBorder="1" applyAlignment="1">
      <alignment vertical="top" wrapText="1"/>
    </xf>
    <xf numFmtId="0" fontId="58" fillId="0" borderId="1" xfId="0" applyFont="1" applyBorder="1" applyAlignment="1">
      <alignment vertical="top" wrapText="1"/>
    </xf>
    <xf numFmtId="0" fontId="52" fillId="0" borderId="5" xfId="0" applyFont="1" applyBorder="1" applyAlignment="1">
      <alignment vertical="top" wrapText="1"/>
    </xf>
    <xf numFmtId="0" fontId="42" fillId="5" borderId="9" xfId="0" applyFont="1" applyFill="1" applyBorder="1" applyAlignment="1">
      <alignment horizontal="center" vertical="center" wrapText="1"/>
    </xf>
    <xf numFmtId="0" fontId="42" fillId="5" borderId="10" xfId="0" applyFont="1" applyFill="1" applyBorder="1" applyAlignment="1">
      <alignment horizontal="center" vertical="center" wrapText="1"/>
    </xf>
    <xf numFmtId="0" fontId="42" fillId="5" borderId="11" xfId="0" applyFont="1" applyFill="1" applyBorder="1" applyAlignment="1">
      <alignment horizontal="center" vertical="center" wrapText="1"/>
    </xf>
    <xf numFmtId="0" fontId="45" fillId="0" borderId="4" xfId="0" applyFont="1" applyBorder="1" applyAlignment="1">
      <alignment horizontal="center" vertical="center" wrapText="1"/>
    </xf>
    <xf numFmtId="0" fontId="45" fillId="0" borderId="2" xfId="0" applyFont="1" applyBorder="1" applyAlignment="1">
      <alignment horizontal="center" vertical="center" wrapText="1"/>
    </xf>
    <xf numFmtId="165" fontId="45" fillId="0" borderId="4" xfId="0" applyNumberFormat="1" applyFont="1" applyBorder="1" applyAlignment="1">
      <alignment horizontal="center" vertical="center" wrapText="1"/>
    </xf>
    <xf numFmtId="165" fontId="45" fillId="0" borderId="2" xfId="0" applyNumberFormat="1" applyFont="1" applyBorder="1" applyAlignment="1">
      <alignment horizontal="center" vertical="center" wrapText="1"/>
    </xf>
    <xf numFmtId="0" fontId="6" fillId="0" borderId="4" xfId="1" applyFont="1" applyBorder="1" applyAlignment="1" applyProtection="1">
      <alignment horizontal="center" vertical="center" wrapText="1"/>
    </xf>
    <xf numFmtId="1" fontId="45" fillId="0" borderId="4" xfId="0" applyNumberFormat="1" applyFont="1" applyBorder="1" applyAlignment="1">
      <alignment horizontal="center" vertical="top" wrapText="1"/>
    </xf>
    <xf numFmtId="0" fontId="45" fillId="0" borderId="4" xfId="0" applyFont="1" applyBorder="1" applyAlignment="1">
      <alignment horizontal="center" vertical="top" wrapText="1"/>
    </xf>
    <xf numFmtId="0" fontId="45" fillId="0" borderId="2" xfId="0" applyFont="1" applyBorder="1" applyAlignment="1">
      <alignment horizontal="center" vertical="top" wrapText="1"/>
    </xf>
  </cellXfs>
  <cellStyles count="19">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Hyperlink" xfId="1" builtinId="8"/>
    <cellStyle name="Normal" xfId="0" builtinId="0"/>
    <cellStyle name="Percent" xfId="18" builtinId="5"/>
  </cellStyles>
  <dxfs count="0"/>
  <tableStyles count="0" defaultTableStyle="TableStyleMedium9" defaultPivotStyle="PivotStyleLight16"/>
  <colors>
    <mruColors>
      <color rgb="FFE0EBF8"/>
      <color rgb="FFDDFFDD"/>
      <color rgb="FFF7D1EF"/>
      <color rgb="FFD9FFEC"/>
      <color rgb="FFFFFFCC"/>
      <color rgb="FFAFFFD7"/>
      <color rgb="FFBFF9C5"/>
      <color rgb="FF99FFCC"/>
      <color rgb="FFFFFF99"/>
      <color rgb="FFF1AFE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gif"/><Relationship Id="rId7" Type="http://schemas.openxmlformats.org/officeDocument/2006/relationships/image" Target="../media/image7.wmf"/><Relationship Id="rId2" Type="http://schemas.openxmlformats.org/officeDocument/2006/relationships/image" Target="../media/image2.wmf"/><Relationship Id="rId1" Type="http://schemas.openxmlformats.org/officeDocument/2006/relationships/image" Target="../media/image1.wmf"/><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wmf"/></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27</xdr:row>
      <xdr:rowOff>200026</xdr:rowOff>
    </xdr:from>
    <xdr:to>
      <xdr:col>2</xdr:col>
      <xdr:colOff>24322</xdr:colOff>
      <xdr:row>28</xdr:row>
      <xdr:rowOff>342900</xdr:rowOff>
    </xdr:to>
    <xdr:pic>
      <xdr:nvPicPr>
        <xdr:cNvPr id="4" name="Picture 3" descr="C:\Users\faculty\AppData\Local\Microsoft\Windows\Temporary Internet Files\Content.IE5\CWPHHFQC\MC900441834[1].wm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76600" y="10715626"/>
          <a:ext cx="786322" cy="657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38100</xdr:colOff>
      <xdr:row>8</xdr:row>
      <xdr:rowOff>76200</xdr:rowOff>
    </xdr:from>
    <xdr:to>
      <xdr:col>2</xdr:col>
      <xdr:colOff>3402</xdr:colOff>
      <xdr:row>8</xdr:row>
      <xdr:rowOff>723900</xdr:rowOff>
    </xdr:to>
    <xdr:pic>
      <xdr:nvPicPr>
        <xdr:cNvPr id="5" name="Picture 4" descr="C:\Users\faculty\AppData\Local\Microsoft\Windows\Temporary Internet Files\Content.IE5\CWPHHFQC\MC900441834[1].wm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57550" y="2047875"/>
          <a:ext cx="774927"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28576</xdr:colOff>
      <xdr:row>70</xdr:row>
      <xdr:rowOff>142876</xdr:rowOff>
    </xdr:from>
    <xdr:to>
      <xdr:col>2</xdr:col>
      <xdr:colOff>151493</xdr:colOff>
      <xdr:row>70</xdr:row>
      <xdr:rowOff>828675</xdr:rowOff>
    </xdr:to>
    <xdr:pic>
      <xdr:nvPicPr>
        <xdr:cNvPr id="21" name="Picture 20" descr="C:\Users\faculty\AppData\Local\Microsoft\Windows\Temporary Internet Files\Content.IE5\7SFAO6X5\MC900230997[1].wm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248026" y="30165676"/>
          <a:ext cx="932542" cy="685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3162300</xdr:colOff>
      <xdr:row>83</xdr:row>
      <xdr:rowOff>228601</xdr:rowOff>
    </xdr:from>
    <xdr:to>
      <xdr:col>2</xdr:col>
      <xdr:colOff>123824</xdr:colOff>
      <xdr:row>83</xdr:row>
      <xdr:rowOff>656083</xdr:rowOff>
    </xdr:to>
    <xdr:pic>
      <xdr:nvPicPr>
        <xdr:cNvPr id="25" name="Picture 24" descr="C:\Users\faculty\AppData\Local\Microsoft\Windows\Temporary Internet Files\Content.IE5\1I1277KG\MM900284129[1].gif"/>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62300" y="34032826"/>
          <a:ext cx="971549" cy="4274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47625</xdr:colOff>
      <xdr:row>80</xdr:row>
      <xdr:rowOff>152401</xdr:rowOff>
    </xdr:from>
    <xdr:to>
      <xdr:col>2</xdr:col>
      <xdr:colOff>76199</xdr:colOff>
      <xdr:row>81</xdr:row>
      <xdr:rowOff>254469</xdr:rowOff>
    </xdr:to>
    <xdr:pic>
      <xdr:nvPicPr>
        <xdr:cNvPr id="26" name="Picture 25" descr="C:\Users\faculty\AppData\Local\Microsoft\Windows\Temporary Internet Files\Content.IE5\7SFAO6X5\MC900230997[1].wm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267075" y="34490026"/>
          <a:ext cx="838199" cy="6164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3190876</xdr:colOff>
      <xdr:row>98</xdr:row>
      <xdr:rowOff>238125</xdr:rowOff>
    </xdr:from>
    <xdr:to>
      <xdr:col>2</xdr:col>
      <xdr:colOff>114300</xdr:colOff>
      <xdr:row>99</xdr:row>
      <xdr:rowOff>163443</xdr:rowOff>
    </xdr:to>
    <xdr:pic>
      <xdr:nvPicPr>
        <xdr:cNvPr id="29" name="Picture 28" descr="C:\Users\faculty\AppData\Local\Microsoft\Windows\Temporary Internet Files\Content.IE5\1I1277KG\MM900284129[1].gif"/>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90876" y="40433625"/>
          <a:ext cx="933449" cy="4396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19051</xdr:colOff>
      <xdr:row>101</xdr:row>
      <xdr:rowOff>28575</xdr:rowOff>
    </xdr:from>
    <xdr:to>
      <xdr:col>2</xdr:col>
      <xdr:colOff>38100</xdr:colOff>
      <xdr:row>101</xdr:row>
      <xdr:rowOff>782316</xdr:rowOff>
    </xdr:to>
    <xdr:pic>
      <xdr:nvPicPr>
        <xdr:cNvPr id="30" name="Picture 29" descr="C:\Users\faculty\AppData\Local\Microsoft\Windows\Temporary Internet Files\Content.IE5\T7486V8K\MC900056378[1].wmf"/>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238501" y="41414700"/>
          <a:ext cx="828674" cy="7537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47626</xdr:colOff>
      <xdr:row>115</xdr:row>
      <xdr:rowOff>66676</xdr:rowOff>
    </xdr:from>
    <xdr:to>
      <xdr:col>1</xdr:col>
      <xdr:colOff>791132</xdr:colOff>
      <xdr:row>116</xdr:row>
      <xdr:rowOff>228600</xdr:rowOff>
    </xdr:to>
    <xdr:pic>
      <xdr:nvPicPr>
        <xdr:cNvPr id="31" name="Picture 30" descr="C:\Users\faculty\AppData\Local\Microsoft\Windows\Temporary Internet Files\Content.IE5\T7486V8K\MC900056378[1].wmf"/>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267076" y="47786926"/>
          <a:ext cx="743506" cy="6762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3209925</xdr:colOff>
      <xdr:row>29</xdr:row>
      <xdr:rowOff>438150</xdr:rowOff>
    </xdr:from>
    <xdr:to>
      <xdr:col>2</xdr:col>
      <xdr:colOff>66675</xdr:colOff>
      <xdr:row>30</xdr:row>
      <xdr:rowOff>847725</xdr:rowOff>
    </xdr:to>
    <xdr:pic>
      <xdr:nvPicPr>
        <xdr:cNvPr id="16" name="Picture 15" descr="C:\Users\faculty\AppData\Local\Microsoft\Windows\Temporary Internet Files\Content.IE5\CWPHHFQC\MC900433860[1].png"/>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209925" y="11801475"/>
          <a:ext cx="876300" cy="876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333375</xdr:colOff>
      <xdr:row>0</xdr:row>
      <xdr:rowOff>28575</xdr:rowOff>
    </xdr:from>
    <xdr:to>
      <xdr:col>0</xdr:col>
      <xdr:colOff>1790700</xdr:colOff>
      <xdr:row>7</xdr:row>
      <xdr:rowOff>28575</xdr:rowOff>
    </xdr:to>
    <xdr:pic>
      <xdr:nvPicPr>
        <xdr:cNvPr id="14" name="Picture 13"/>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33375" y="28575"/>
          <a:ext cx="1457325" cy="1466850"/>
        </a:xfrm>
        <a:prstGeom prst="rect">
          <a:avLst/>
        </a:prstGeom>
        <a:noFill/>
      </xdr:spPr>
    </xdr:pic>
    <xdr:clientData/>
  </xdr:twoCellAnchor>
  <xdr:twoCellAnchor editAs="oneCell">
    <xdr:from>
      <xdr:col>0</xdr:col>
      <xdr:colOff>3190874</xdr:colOff>
      <xdr:row>46</xdr:row>
      <xdr:rowOff>52821</xdr:rowOff>
    </xdr:from>
    <xdr:to>
      <xdr:col>2</xdr:col>
      <xdr:colOff>4661</xdr:colOff>
      <xdr:row>46</xdr:row>
      <xdr:rowOff>704850</xdr:rowOff>
    </xdr:to>
    <xdr:pic>
      <xdr:nvPicPr>
        <xdr:cNvPr id="19" name="Picture 18" descr="C:\Users\faculty\AppData\Local\Microsoft\Windows\Temporary Internet Files\Content.IE5\X9YKVW2I\MC900055054[1].wmf"/>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rot="10800000" flipV="1">
          <a:off x="3190874" y="18074121"/>
          <a:ext cx="823812" cy="6520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9524</xdr:colOff>
      <xdr:row>67</xdr:row>
      <xdr:rowOff>123824</xdr:rowOff>
    </xdr:from>
    <xdr:to>
      <xdr:col>2</xdr:col>
      <xdr:colOff>17502</xdr:colOff>
      <xdr:row>68</xdr:row>
      <xdr:rowOff>400049</xdr:rowOff>
    </xdr:to>
    <xdr:pic>
      <xdr:nvPicPr>
        <xdr:cNvPr id="20" name="Picture 19" descr="C:\Users\faculty\AppData\Local\Microsoft\Windows\Temporary Internet Files\Content.IE5\X9YKVW2I\MC900055054[1].wmf"/>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rot="10800000" flipV="1">
          <a:off x="3238499" y="31680149"/>
          <a:ext cx="817603" cy="790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43</xdr:row>
      <xdr:rowOff>85725</xdr:rowOff>
    </xdr:from>
    <xdr:to>
      <xdr:col>2</xdr:col>
      <xdr:colOff>62179</xdr:colOff>
      <xdr:row>44</xdr:row>
      <xdr:rowOff>449275</xdr:rowOff>
    </xdr:to>
    <xdr:pic>
      <xdr:nvPicPr>
        <xdr:cNvPr id="2" name="Picture 1"/>
        <xdr:cNvPicPr>
          <a:picLocks noChangeAspect="1"/>
        </xdr:cNvPicPr>
      </xdr:nvPicPr>
      <xdr:blipFill>
        <a:blip xmlns:r="http://schemas.openxmlformats.org/officeDocument/2006/relationships" r:embed="rId8"/>
        <a:stretch>
          <a:fillRect/>
        </a:stretch>
      </xdr:blipFill>
      <xdr:spPr>
        <a:xfrm>
          <a:off x="3200400" y="17078325"/>
          <a:ext cx="871804" cy="877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Verve">
      <a:majorFont>
        <a:latin typeface="Century Gothic"/>
        <a:ea typeface=""/>
        <a:cs typeface=""/>
        <a:font script="Jpan" typeface="HGｺﾞｼｯｸM"/>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a:ea typeface=""/>
        <a:cs typeface=""/>
        <a:font script="Jpan" typeface="ＭＳ ゴシック"/>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target.com/p/electric-foot-warmer-mat-black/-/A-10803386"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283"/>
  <sheetViews>
    <sheetView tabSelected="1" workbookViewId="0">
      <pane ySplit="8" topLeftCell="A9" activePane="bottomLeft" state="frozen"/>
      <selection pane="bottomLeft" activeCell="E9" sqref="E9"/>
    </sheetView>
  </sheetViews>
  <sheetFormatPr defaultColWidth="8.75" defaultRowHeight="16.5" x14ac:dyDescent="0.3"/>
  <cols>
    <col min="1" max="1" width="42" style="1" bestFit="1" customWidth="1"/>
    <col min="2" max="2" width="10.625" style="4" bestFit="1" customWidth="1"/>
    <col min="3" max="3" width="7.125" style="332" customWidth="1"/>
    <col min="4" max="4" width="7.125" style="12" hidden="1" customWidth="1"/>
    <col min="5" max="5" width="7.125" style="7" customWidth="1"/>
    <col min="6" max="6" width="25" style="2" customWidth="1"/>
    <col min="7" max="7" width="3.5" customWidth="1"/>
    <col min="8" max="8" width="23.5" style="198" bestFit="1" customWidth="1"/>
  </cols>
  <sheetData>
    <row r="1" spans="1:8" x14ac:dyDescent="0.3">
      <c r="A1" s="88" t="s">
        <v>26</v>
      </c>
      <c r="B1" s="344"/>
      <c r="C1" s="344"/>
      <c r="D1" s="344"/>
      <c r="E1" s="344"/>
      <c r="F1" s="345"/>
    </row>
    <row r="2" spans="1:8" x14ac:dyDescent="0.3">
      <c r="A2" s="88" t="s">
        <v>20</v>
      </c>
      <c r="B2" s="344"/>
      <c r="C2" s="344"/>
      <c r="D2" s="344"/>
      <c r="E2" s="344"/>
      <c r="F2" s="345"/>
    </row>
    <row r="3" spans="1:8" x14ac:dyDescent="0.3">
      <c r="A3" s="88" t="s">
        <v>18</v>
      </c>
      <c r="B3" s="346"/>
      <c r="C3" s="346"/>
      <c r="D3" s="346"/>
      <c r="E3" s="346"/>
      <c r="F3" s="347"/>
    </row>
    <row r="4" spans="1:8" x14ac:dyDescent="0.3">
      <c r="A4" s="88" t="s">
        <v>25</v>
      </c>
      <c r="B4" s="344"/>
      <c r="C4" s="344"/>
      <c r="D4" s="344"/>
      <c r="E4" s="344"/>
      <c r="F4" s="345"/>
    </row>
    <row r="5" spans="1:8" x14ac:dyDescent="0.3">
      <c r="A5" s="88" t="s">
        <v>17</v>
      </c>
      <c r="B5" s="348"/>
      <c r="C5" s="344"/>
      <c r="D5" s="344"/>
      <c r="E5" s="344"/>
      <c r="F5" s="345"/>
    </row>
    <row r="6" spans="1:8" x14ac:dyDescent="0.3">
      <c r="A6" s="88" t="s">
        <v>88</v>
      </c>
      <c r="B6" s="349">
        <f>C125</f>
        <v>0</v>
      </c>
      <c r="C6" s="350"/>
      <c r="D6" s="350"/>
      <c r="E6" s="350"/>
      <c r="F6" s="351"/>
    </row>
    <row r="7" spans="1:8" x14ac:dyDescent="0.3">
      <c r="A7" s="88" t="s">
        <v>89</v>
      </c>
      <c r="B7" s="349">
        <f>C126</f>
        <v>0</v>
      </c>
      <c r="C7" s="350"/>
      <c r="D7" s="350"/>
      <c r="E7" s="350"/>
      <c r="F7" s="351"/>
      <c r="H7" s="197"/>
    </row>
    <row r="8" spans="1:8" ht="33" x14ac:dyDescent="0.3">
      <c r="A8" s="51"/>
      <c r="B8" s="52" t="s">
        <v>8</v>
      </c>
      <c r="C8" s="89" t="s">
        <v>44</v>
      </c>
      <c r="D8" s="11"/>
      <c r="E8" s="38" t="s">
        <v>19</v>
      </c>
      <c r="F8" s="10" t="s">
        <v>15</v>
      </c>
    </row>
    <row r="9" spans="1:8" ht="66.75" customHeight="1" x14ac:dyDescent="0.3">
      <c r="A9" s="202" t="s">
        <v>70</v>
      </c>
      <c r="B9" s="9"/>
      <c r="C9" s="284"/>
      <c r="D9" s="72"/>
      <c r="E9" s="71"/>
      <c r="F9" s="79" t="s">
        <v>27</v>
      </c>
      <c r="H9" s="337" t="s">
        <v>122</v>
      </c>
    </row>
    <row r="10" spans="1:8" ht="54" x14ac:dyDescent="0.3">
      <c r="A10" s="80" t="s">
        <v>86</v>
      </c>
      <c r="B10" s="5"/>
      <c r="C10" s="285">
        <v>2</v>
      </c>
      <c r="D10" s="55" t="b">
        <f t="shared" ref="D10:D21" si="0">IF(E10="na",C10,IF(E10="n/a",C10,IF(E10="NA",C10,IF(E10="N/A",C10))))</f>
        <v>0</v>
      </c>
      <c r="E10" s="61">
        <v>0</v>
      </c>
      <c r="F10" s="269" t="s">
        <v>87</v>
      </c>
    </row>
    <row r="11" spans="1:8" ht="27" x14ac:dyDescent="0.3">
      <c r="A11" s="80" t="s">
        <v>84</v>
      </c>
      <c r="B11" s="5"/>
      <c r="C11" s="285">
        <v>2</v>
      </c>
      <c r="D11" s="55" t="b">
        <f t="shared" si="0"/>
        <v>0</v>
      </c>
      <c r="E11" s="61">
        <v>0</v>
      </c>
      <c r="F11" s="241"/>
    </row>
    <row r="12" spans="1:8" ht="27" x14ac:dyDescent="0.3">
      <c r="A12" s="80" t="s">
        <v>7</v>
      </c>
      <c r="B12" s="5"/>
      <c r="C12" s="285">
        <v>1</v>
      </c>
      <c r="D12" s="55" t="b">
        <f t="shared" si="0"/>
        <v>0</v>
      </c>
      <c r="E12" s="61">
        <v>0</v>
      </c>
      <c r="F12" s="241"/>
    </row>
    <row r="13" spans="1:8" ht="54" x14ac:dyDescent="0.3">
      <c r="A13" s="80" t="s">
        <v>0</v>
      </c>
      <c r="B13" s="281" t="s">
        <v>118</v>
      </c>
      <c r="C13" s="285">
        <v>2</v>
      </c>
      <c r="D13" s="55" t="b">
        <f t="shared" si="0"/>
        <v>0</v>
      </c>
      <c r="E13" s="61">
        <v>0</v>
      </c>
      <c r="F13" s="339" t="s">
        <v>117</v>
      </c>
      <c r="H13" s="279"/>
    </row>
    <row r="14" spans="1:8" ht="40.5" x14ac:dyDescent="0.3">
      <c r="A14" s="80" t="s">
        <v>129</v>
      </c>
      <c r="B14" s="281"/>
      <c r="C14" s="285">
        <v>2</v>
      </c>
      <c r="D14" s="55" t="b">
        <f t="shared" si="0"/>
        <v>0</v>
      </c>
      <c r="E14" s="61">
        <v>0</v>
      </c>
      <c r="F14" s="269" t="s">
        <v>130</v>
      </c>
      <c r="H14" s="280"/>
    </row>
    <row r="15" spans="1:8" x14ac:dyDescent="0.3">
      <c r="A15" s="80" t="s">
        <v>63</v>
      </c>
      <c r="B15" s="6"/>
      <c r="C15" s="285">
        <v>3</v>
      </c>
      <c r="D15" s="55" t="b">
        <f t="shared" si="0"/>
        <v>0</v>
      </c>
      <c r="E15" s="61">
        <v>0</v>
      </c>
      <c r="F15" s="241"/>
    </row>
    <row r="16" spans="1:8" ht="27" x14ac:dyDescent="0.3">
      <c r="A16" s="80" t="s">
        <v>85</v>
      </c>
      <c r="B16" s="6"/>
      <c r="C16" s="285">
        <v>2</v>
      </c>
      <c r="D16" s="55" t="b">
        <f t="shared" si="0"/>
        <v>0</v>
      </c>
      <c r="E16" s="61">
        <v>0</v>
      </c>
      <c r="F16" s="241"/>
    </row>
    <row r="17" spans="1:8" ht="78" x14ac:dyDescent="0.3">
      <c r="A17" s="80" t="s">
        <v>116</v>
      </c>
      <c r="B17" s="283" t="s">
        <v>90</v>
      </c>
      <c r="C17" s="285">
        <v>4</v>
      </c>
      <c r="D17" s="55" t="b">
        <f t="shared" si="0"/>
        <v>0</v>
      </c>
      <c r="E17" s="61">
        <v>0</v>
      </c>
      <c r="F17" s="241"/>
    </row>
    <row r="18" spans="1:8" ht="27" x14ac:dyDescent="0.3">
      <c r="A18" s="80" t="s">
        <v>110</v>
      </c>
      <c r="B18" s="87"/>
      <c r="C18" s="285">
        <v>1</v>
      </c>
      <c r="D18" s="55" t="b">
        <f t="shared" si="0"/>
        <v>0</v>
      </c>
      <c r="E18" s="61">
        <v>0</v>
      </c>
      <c r="F18" s="241"/>
    </row>
    <row r="19" spans="1:8" ht="40.5" x14ac:dyDescent="0.3">
      <c r="A19" s="80" t="s">
        <v>64</v>
      </c>
      <c r="B19" s="5"/>
      <c r="C19" s="285">
        <v>2</v>
      </c>
      <c r="D19" s="55" t="b">
        <f t="shared" si="0"/>
        <v>0</v>
      </c>
      <c r="E19" s="61">
        <v>0</v>
      </c>
      <c r="F19" s="241"/>
    </row>
    <row r="20" spans="1:8" ht="81" x14ac:dyDescent="0.3">
      <c r="A20" s="80" t="s">
        <v>102</v>
      </c>
      <c r="B20" s="5"/>
      <c r="C20" s="285">
        <v>3</v>
      </c>
      <c r="D20" s="55" t="b">
        <f>IF(E20="na",C20,IF(E20="n/a",C20,IF(E20="NA",C20,IF(E20="N/A",C20))))</f>
        <v>0</v>
      </c>
      <c r="E20" s="61">
        <v>0</v>
      </c>
      <c r="F20" s="241"/>
    </row>
    <row r="21" spans="1:8" ht="27" x14ac:dyDescent="0.3">
      <c r="A21" s="80" t="s">
        <v>100</v>
      </c>
      <c r="B21" s="6"/>
      <c r="C21" s="285">
        <v>3</v>
      </c>
      <c r="D21" s="55" t="b">
        <f t="shared" si="0"/>
        <v>0</v>
      </c>
      <c r="E21" s="61">
        <v>0</v>
      </c>
      <c r="F21" s="241"/>
    </row>
    <row r="22" spans="1:8" ht="42.75" customHeight="1" thickBot="1" x14ac:dyDescent="0.35">
      <c r="A22" s="81" t="s">
        <v>103</v>
      </c>
      <c r="B22" s="16"/>
      <c r="C22" s="90" t="s">
        <v>28</v>
      </c>
      <c r="D22" s="17"/>
      <c r="E22" s="207">
        <v>0</v>
      </c>
      <c r="F22" s="270"/>
      <c r="G22" s="21"/>
    </row>
    <row r="23" spans="1:8" x14ac:dyDescent="0.3">
      <c r="A23" s="56" t="s">
        <v>22</v>
      </c>
      <c r="B23" s="39"/>
      <c r="C23" s="286">
        <f>SUM(C10:C21)</f>
        <v>27</v>
      </c>
      <c r="D23" s="62"/>
      <c r="E23" s="63"/>
      <c r="F23" s="242"/>
    </row>
    <row r="24" spans="1:8" x14ac:dyDescent="0.3">
      <c r="A24" s="57" t="s">
        <v>39</v>
      </c>
      <c r="B24" s="40"/>
      <c r="C24" s="287">
        <f>SUM(D10:D21)</f>
        <v>0</v>
      </c>
      <c r="D24" s="73"/>
      <c r="E24" s="64"/>
      <c r="F24" s="243"/>
    </row>
    <row r="25" spans="1:8" ht="17.25" thickBot="1" x14ac:dyDescent="0.35">
      <c r="A25" s="57" t="s">
        <v>24</v>
      </c>
      <c r="B25" s="8"/>
      <c r="C25" s="288">
        <f>C23-C24</f>
        <v>27</v>
      </c>
      <c r="D25" s="55"/>
      <c r="E25" s="210"/>
      <c r="F25" s="243"/>
    </row>
    <row r="26" spans="1:8" ht="17.25" thickBot="1" x14ac:dyDescent="0.35">
      <c r="A26" s="57" t="s">
        <v>23</v>
      </c>
      <c r="B26" s="41"/>
      <c r="C26" s="289"/>
      <c r="D26" s="209"/>
      <c r="E26" s="211">
        <f>SUM(E10:E22)</f>
        <v>0</v>
      </c>
      <c r="F26" s="244"/>
    </row>
    <row r="27" spans="1:8" ht="17.25" thickBot="1" x14ac:dyDescent="0.35">
      <c r="A27" s="58" t="s">
        <v>43</v>
      </c>
      <c r="B27" s="238"/>
      <c r="C27" s="289"/>
      <c r="D27" s="73"/>
      <c r="E27" s="239">
        <f>E26/C25</f>
        <v>0</v>
      </c>
      <c r="F27" s="243"/>
      <c r="H27" s="201" t="s">
        <v>120</v>
      </c>
    </row>
    <row r="28" spans="1:8" ht="40.5" customHeight="1" thickBot="1" x14ac:dyDescent="0.35">
      <c r="A28" s="59" t="s">
        <v>46</v>
      </c>
      <c r="B28" s="42"/>
      <c r="C28" s="290" t="str">
        <f>IF(E27&gt;=0.7,"1","0")</f>
        <v>0</v>
      </c>
      <c r="D28" s="74"/>
      <c r="E28" s="77" t="str">
        <f>IF(E27&gt;=0.7,"Hooray!","Keep on trying ")</f>
        <v xml:space="preserve">Keep on trying </v>
      </c>
      <c r="F28" s="243"/>
      <c r="H28" s="200"/>
    </row>
    <row r="29" spans="1:8" ht="40.5" customHeight="1" thickBot="1" x14ac:dyDescent="0.35">
      <c r="A29" s="60" t="s">
        <v>47</v>
      </c>
      <c r="B29" s="42"/>
      <c r="C29" s="290" t="str">
        <f>IF(E27&gt;=0.93,"1","0")</f>
        <v>0</v>
      </c>
      <c r="D29" s="74"/>
      <c r="E29" s="78" t="str">
        <f>IF(E27&gt;=0.93,"WOW!"," ")</f>
        <v xml:space="preserve"> </v>
      </c>
      <c r="F29" s="243"/>
      <c r="H29" s="200"/>
    </row>
    <row r="30" spans="1:8" ht="36.75" customHeight="1" thickBot="1" x14ac:dyDescent="0.35">
      <c r="A30" s="43"/>
      <c r="B30" s="44"/>
      <c r="C30" s="291"/>
      <c r="D30" s="75"/>
      <c r="E30" s="76"/>
      <c r="F30" s="245"/>
      <c r="H30" s="336" t="s">
        <v>121</v>
      </c>
    </row>
    <row r="31" spans="1:8" ht="69.75" customHeight="1" x14ac:dyDescent="0.3">
      <c r="A31" s="203" t="s">
        <v>95</v>
      </c>
      <c r="B31" s="91"/>
      <c r="C31" s="292"/>
      <c r="D31" s="92"/>
      <c r="E31" s="93"/>
      <c r="F31" s="246" t="s">
        <v>27</v>
      </c>
    </row>
    <row r="32" spans="1:8" x14ac:dyDescent="0.3">
      <c r="A32" s="82" t="s">
        <v>1</v>
      </c>
      <c r="B32" s="6"/>
      <c r="C32" s="285">
        <v>2</v>
      </c>
      <c r="D32" s="55" t="b">
        <f t="shared" ref="D32:D61" si="1">IF(E32="na",C32,IF(E32="n/a",C32,IF(E32="NA",C32,IF(E32="N/A",C32))))</f>
        <v>0</v>
      </c>
      <c r="E32" s="334">
        <v>0</v>
      </c>
      <c r="F32" s="241"/>
    </row>
    <row r="33" spans="1:8" ht="28.5" x14ac:dyDescent="0.3">
      <c r="A33" s="82" t="s">
        <v>127</v>
      </c>
      <c r="B33" s="87" t="s">
        <v>128</v>
      </c>
      <c r="C33" s="285">
        <v>2</v>
      </c>
      <c r="D33" s="55" t="b">
        <f>IF(E33="na",C33,IF(E33="n/a",C33,IF(E33="NA",C33,IF(E33="N/A",C33))))</f>
        <v>0</v>
      </c>
      <c r="E33" s="334">
        <v>0</v>
      </c>
      <c r="F33" s="335"/>
    </row>
    <row r="34" spans="1:8" ht="54" x14ac:dyDescent="0.3">
      <c r="A34" s="82" t="s">
        <v>9</v>
      </c>
      <c r="B34" s="281" t="s">
        <v>96</v>
      </c>
      <c r="C34" s="285">
        <v>2</v>
      </c>
      <c r="D34" s="55" t="b">
        <f t="shared" si="1"/>
        <v>0</v>
      </c>
      <c r="E34" s="334">
        <v>0</v>
      </c>
      <c r="F34" s="241"/>
    </row>
    <row r="35" spans="1:8" ht="40.5" x14ac:dyDescent="0.3">
      <c r="A35" s="82" t="s">
        <v>65</v>
      </c>
      <c r="B35" s="6"/>
      <c r="C35" s="285">
        <v>3</v>
      </c>
      <c r="D35" s="55" t="b">
        <f t="shared" si="1"/>
        <v>0</v>
      </c>
      <c r="E35" s="334">
        <v>0</v>
      </c>
      <c r="F35" s="241"/>
    </row>
    <row r="36" spans="1:8" ht="27.75" thickBot="1" x14ac:dyDescent="0.35">
      <c r="A36" s="82" t="s">
        <v>2</v>
      </c>
      <c r="B36" s="282" t="s">
        <v>97</v>
      </c>
      <c r="C36" s="285">
        <v>2</v>
      </c>
      <c r="D36" s="55" t="b">
        <f t="shared" si="1"/>
        <v>0</v>
      </c>
      <c r="E36" s="334">
        <v>0</v>
      </c>
      <c r="F36" s="241"/>
    </row>
    <row r="37" spans="1:8" ht="41.25" thickBot="1" x14ac:dyDescent="0.35">
      <c r="A37" s="82" t="s">
        <v>91</v>
      </c>
      <c r="B37" s="282" t="s">
        <v>97</v>
      </c>
      <c r="C37" s="285">
        <v>2</v>
      </c>
      <c r="D37" s="55" t="b">
        <f t="shared" si="1"/>
        <v>0</v>
      </c>
      <c r="E37" s="334">
        <v>0</v>
      </c>
      <c r="F37" s="241"/>
    </row>
    <row r="38" spans="1:8" ht="39" thickBot="1" x14ac:dyDescent="0.35">
      <c r="A38" s="81" t="s">
        <v>61</v>
      </c>
      <c r="B38" s="278"/>
      <c r="C38" s="90" t="s">
        <v>28</v>
      </c>
      <c r="D38" s="55"/>
      <c r="E38" s="334">
        <v>0</v>
      </c>
      <c r="F38" s="271"/>
    </row>
    <row r="39" spans="1:8" x14ac:dyDescent="0.3">
      <c r="A39" s="97" t="s">
        <v>34</v>
      </c>
      <c r="B39" s="98"/>
      <c r="C39" s="293">
        <f>SUM(C32:C37)</f>
        <v>13</v>
      </c>
      <c r="D39" s="73"/>
      <c r="E39" s="94"/>
      <c r="F39" s="247"/>
    </row>
    <row r="40" spans="1:8" x14ac:dyDescent="0.3">
      <c r="A40" s="97" t="s">
        <v>39</v>
      </c>
      <c r="B40" s="99"/>
      <c r="C40" s="292">
        <f>SUM(D32:D37)</f>
        <v>0</v>
      </c>
      <c r="D40" s="55"/>
      <c r="E40" s="94"/>
      <c r="F40" s="247"/>
    </row>
    <row r="41" spans="1:8" ht="17.25" thickBot="1" x14ac:dyDescent="0.35">
      <c r="A41" s="97" t="s">
        <v>24</v>
      </c>
      <c r="B41" s="100"/>
      <c r="C41" s="294">
        <f>C39-C40</f>
        <v>13</v>
      </c>
      <c r="D41" s="55"/>
      <c r="E41" s="212"/>
      <c r="F41" s="248"/>
    </row>
    <row r="42" spans="1:8" ht="17.25" thickBot="1" x14ac:dyDescent="0.35">
      <c r="A42" s="97" t="s">
        <v>33</v>
      </c>
      <c r="B42" s="100"/>
      <c r="C42" s="295"/>
      <c r="D42" s="209"/>
      <c r="E42" s="213">
        <f>SUM(E32:E38)</f>
        <v>0</v>
      </c>
      <c r="F42" s="249"/>
    </row>
    <row r="43" spans="1:8" ht="17.25" thickBot="1" x14ac:dyDescent="0.35">
      <c r="A43" s="101" t="s">
        <v>21</v>
      </c>
      <c r="B43" s="236"/>
      <c r="C43" s="295"/>
      <c r="D43" s="236"/>
      <c r="E43" s="237">
        <f>E42/C41</f>
        <v>0</v>
      </c>
      <c r="F43" s="247"/>
      <c r="H43" s="201" t="s">
        <v>120</v>
      </c>
    </row>
    <row r="44" spans="1:8" ht="40.5" customHeight="1" thickBot="1" x14ac:dyDescent="0.35">
      <c r="A44" s="102" t="s">
        <v>51</v>
      </c>
      <c r="B44" s="272"/>
      <c r="C44" s="296" t="str">
        <f>IF(E43&gt;=0.7,"1","0")</f>
        <v>0</v>
      </c>
      <c r="D44" s="103"/>
      <c r="E44" s="95" t="str">
        <f>IF(E43&gt;=0.7,"Hooray!","Keep on trying ")</f>
        <v xml:space="preserve">Keep on trying </v>
      </c>
      <c r="F44" s="246"/>
      <c r="H44" s="200"/>
    </row>
    <row r="45" spans="1:8" ht="40.5" customHeight="1" thickBot="1" x14ac:dyDescent="0.35">
      <c r="A45" s="102" t="s">
        <v>50</v>
      </c>
      <c r="B45" s="272"/>
      <c r="C45" s="296" t="str">
        <f>IF(E43&gt;=0.93,"1","0")</f>
        <v>0</v>
      </c>
      <c r="D45" s="103"/>
      <c r="E45" s="96" t="str">
        <f>IF(E43&gt;=0.93,"WOW!"," ")</f>
        <v xml:space="preserve"> </v>
      </c>
      <c r="F45" s="246"/>
      <c r="H45" s="200"/>
    </row>
    <row r="46" spans="1:8" x14ac:dyDescent="0.3">
      <c r="A46" s="53"/>
      <c r="B46" s="54"/>
      <c r="C46" s="297"/>
      <c r="D46" s="65"/>
      <c r="E46" s="66"/>
      <c r="F46" s="250"/>
      <c r="H46" s="336" t="s">
        <v>121</v>
      </c>
    </row>
    <row r="47" spans="1:8" ht="61.5" customHeight="1" x14ac:dyDescent="0.3">
      <c r="A47" s="204" t="s">
        <v>72</v>
      </c>
      <c r="B47" s="104"/>
      <c r="C47" s="298"/>
      <c r="D47" s="105"/>
      <c r="E47" s="106"/>
      <c r="F47" s="251" t="s">
        <v>27</v>
      </c>
    </row>
    <row r="48" spans="1:8" ht="25.5" x14ac:dyDescent="0.3">
      <c r="A48" s="82" t="s">
        <v>10</v>
      </c>
      <c r="B48" s="87" t="s">
        <v>13</v>
      </c>
      <c r="C48" s="285">
        <v>2</v>
      </c>
      <c r="D48" s="55" t="b">
        <f t="shared" si="1"/>
        <v>0</v>
      </c>
      <c r="E48" s="107">
        <v>0</v>
      </c>
      <c r="F48" s="269" t="s">
        <v>98</v>
      </c>
    </row>
    <row r="49" spans="1:91" ht="39" x14ac:dyDescent="0.3">
      <c r="A49" s="82" t="s">
        <v>68</v>
      </c>
      <c r="B49" s="6"/>
      <c r="C49" s="285">
        <v>2</v>
      </c>
      <c r="D49" s="55" t="b">
        <f t="shared" si="1"/>
        <v>0</v>
      </c>
      <c r="E49" s="107">
        <v>0</v>
      </c>
      <c r="F49" s="241"/>
    </row>
    <row r="50" spans="1:91" x14ac:dyDescent="0.3">
      <c r="A50" s="80" t="s">
        <v>123</v>
      </c>
      <c r="B50" s="87"/>
      <c r="C50" s="285">
        <v>2</v>
      </c>
      <c r="D50" s="55" t="b">
        <f t="shared" si="1"/>
        <v>0</v>
      </c>
      <c r="E50" s="107">
        <v>0</v>
      </c>
      <c r="F50" s="241"/>
    </row>
    <row r="51" spans="1:91" ht="27" x14ac:dyDescent="0.3">
      <c r="A51" s="82" t="s">
        <v>104</v>
      </c>
      <c r="B51" s="5"/>
      <c r="C51" s="285">
        <v>1</v>
      </c>
      <c r="D51" s="55" t="b">
        <f t="shared" si="1"/>
        <v>0</v>
      </c>
      <c r="E51" s="107">
        <v>0</v>
      </c>
      <c r="F51" s="241"/>
    </row>
    <row r="52" spans="1:91" ht="27" x14ac:dyDescent="0.3">
      <c r="A52" s="82" t="s">
        <v>119</v>
      </c>
      <c r="B52" s="5"/>
      <c r="C52" s="285">
        <v>2</v>
      </c>
      <c r="D52" s="55" t="b">
        <f t="shared" si="1"/>
        <v>0</v>
      </c>
      <c r="E52" s="107">
        <v>0</v>
      </c>
      <c r="F52" s="267"/>
    </row>
    <row r="53" spans="1:91" ht="27" x14ac:dyDescent="0.3">
      <c r="A53" s="82" t="s">
        <v>105</v>
      </c>
      <c r="B53" s="6"/>
      <c r="C53" s="285">
        <v>3</v>
      </c>
      <c r="D53" s="55" t="b">
        <f t="shared" si="1"/>
        <v>0</v>
      </c>
      <c r="E53" s="107">
        <v>0</v>
      </c>
      <c r="F53" s="241"/>
    </row>
    <row r="54" spans="1:91" ht="30.75" customHeight="1" x14ac:dyDescent="0.3">
      <c r="A54" s="82" t="s">
        <v>66</v>
      </c>
      <c r="B54" s="206"/>
      <c r="C54" s="285">
        <v>3</v>
      </c>
      <c r="D54" s="55" t="b">
        <f t="shared" si="1"/>
        <v>0</v>
      </c>
      <c r="E54" s="107">
        <v>0</v>
      </c>
      <c r="F54" s="269" t="s">
        <v>67</v>
      </c>
    </row>
    <row r="55" spans="1:91" ht="27" x14ac:dyDescent="0.3">
      <c r="A55" s="82" t="s">
        <v>3</v>
      </c>
      <c r="B55" s="6"/>
      <c r="C55" s="285">
        <v>2</v>
      </c>
      <c r="D55" s="55" t="b">
        <f t="shared" si="1"/>
        <v>0</v>
      </c>
      <c r="E55" s="107">
        <v>0</v>
      </c>
      <c r="F55" s="241"/>
    </row>
    <row r="56" spans="1:91" ht="40.5" x14ac:dyDescent="0.3">
      <c r="A56" s="82" t="s">
        <v>125</v>
      </c>
      <c r="B56" s="6"/>
      <c r="C56" s="285">
        <v>2</v>
      </c>
      <c r="D56" s="55" t="b">
        <f t="shared" si="1"/>
        <v>0</v>
      </c>
      <c r="E56" s="107">
        <v>0</v>
      </c>
      <c r="F56" s="241"/>
    </row>
    <row r="57" spans="1:91" ht="27" x14ac:dyDescent="0.3">
      <c r="A57" s="82" t="s">
        <v>106</v>
      </c>
      <c r="B57" s="6"/>
      <c r="C57" s="285">
        <v>2</v>
      </c>
      <c r="D57" s="55" t="b">
        <f t="shared" si="1"/>
        <v>0</v>
      </c>
      <c r="E57" s="107">
        <v>0</v>
      </c>
      <c r="F57" s="241"/>
    </row>
    <row r="58" spans="1:91" ht="40.5" x14ac:dyDescent="0.3">
      <c r="A58" s="82" t="s">
        <v>99</v>
      </c>
      <c r="C58" s="285">
        <v>3</v>
      </c>
      <c r="D58" s="55" t="b">
        <f t="shared" si="1"/>
        <v>0</v>
      </c>
      <c r="E58" s="107">
        <v>0</v>
      </c>
      <c r="F58" s="267"/>
    </row>
    <row r="59" spans="1:91" ht="27" x14ac:dyDescent="0.3">
      <c r="A59" s="82" t="s">
        <v>4</v>
      </c>
      <c r="B59" s="6"/>
      <c r="C59" s="285">
        <v>3</v>
      </c>
      <c r="D59" s="55" t="b">
        <f t="shared" si="1"/>
        <v>0</v>
      </c>
      <c r="E59" s="107">
        <v>0</v>
      </c>
      <c r="F59" s="241"/>
    </row>
    <row r="60" spans="1:91" ht="40.5" x14ac:dyDescent="0.3">
      <c r="A60" s="83" t="s">
        <v>5</v>
      </c>
      <c r="B60" s="25"/>
      <c r="C60" s="299">
        <v>2</v>
      </c>
      <c r="D60" s="55" t="b">
        <f t="shared" si="1"/>
        <v>0</v>
      </c>
      <c r="E60" s="107">
        <v>0</v>
      </c>
      <c r="F60" s="252"/>
    </row>
    <row r="61" spans="1:91" ht="54" x14ac:dyDescent="0.3">
      <c r="A61" s="83" t="s">
        <v>107</v>
      </c>
      <c r="B61" s="25"/>
      <c r="C61" s="299">
        <v>2</v>
      </c>
      <c r="D61" s="55" t="b">
        <f t="shared" si="1"/>
        <v>0</v>
      </c>
      <c r="E61" s="107">
        <v>0</v>
      </c>
      <c r="F61" s="252"/>
    </row>
    <row r="62" spans="1:91" ht="46.5" customHeight="1" thickBot="1" x14ac:dyDescent="0.35">
      <c r="A62" s="81" t="s">
        <v>69</v>
      </c>
      <c r="B62" s="20"/>
      <c r="C62" s="333" t="s">
        <v>28</v>
      </c>
      <c r="D62" s="67"/>
      <c r="E62" s="108">
        <v>0</v>
      </c>
      <c r="F62" s="270"/>
    </row>
    <row r="63" spans="1:91" s="13" customFormat="1" ht="19.5" customHeight="1" x14ac:dyDescent="0.3">
      <c r="A63" s="114" t="s">
        <v>54</v>
      </c>
      <c r="B63" s="115"/>
      <c r="C63" s="300">
        <f>SUM(C48:C61)</f>
        <v>31</v>
      </c>
      <c r="D63" s="62"/>
      <c r="E63" s="109"/>
      <c r="F63" s="253"/>
      <c r="G63"/>
      <c r="H63" s="198"/>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row>
    <row r="64" spans="1:91" s="13" customFormat="1" ht="18.75" customHeight="1" x14ac:dyDescent="0.3">
      <c r="A64" s="116" t="s">
        <v>39</v>
      </c>
      <c r="B64" s="117"/>
      <c r="C64" s="301">
        <f>SUM(D48:D61)</f>
        <v>0</v>
      </c>
      <c r="D64" s="73"/>
      <c r="E64" s="110"/>
      <c r="F64" s="254"/>
      <c r="G64"/>
      <c r="H64" s="198"/>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row>
    <row r="65" spans="1:91" s="13" customFormat="1" ht="18" customHeight="1" thickBot="1" x14ac:dyDescent="0.35">
      <c r="A65" s="116" t="s">
        <v>24</v>
      </c>
      <c r="B65" s="118"/>
      <c r="C65" s="298">
        <f>C63-C64</f>
        <v>31</v>
      </c>
      <c r="D65" s="55"/>
      <c r="E65" s="214"/>
      <c r="F65" s="254"/>
      <c r="G65"/>
      <c r="H65" s="198"/>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row>
    <row r="66" spans="1:91" s="13" customFormat="1" ht="16.5" customHeight="1" thickBot="1" x14ac:dyDescent="0.35">
      <c r="A66" s="116" t="s">
        <v>62</v>
      </c>
      <c r="B66" s="119"/>
      <c r="C66" s="302"/>
      <c r="D66" s="209"/>
      <c r="E66" s="215">
        <f>SUM(E48:E62)</f>
        <v>0</v>
      </c>
      <c r="F66" s="255"/>
      <c r="G66"/>
      <c r="H66" s="198"/>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row>
    <row r="67" spans="1:91" ht="18.75" customHeight="1" thickBot="1" x14ac:dyDescent="0.35">
      <c r="A67" s="120" t="s">
        <v>21</v>
      </c>
      <c r="B67" s="234"/>
      <c r="C67" s="302"/>
      <c r="D67" s="73"/>
      <c r="E67" s="235">
        <f>E66/C65</f>
        <v>0</v>
      </c>
      <c r="F67" s="254"/>
      <c r="H67" s="201" t="s">
        <v>120</v>
      </c>
    </row>
    <row r="68" spans="1:91" s="14" customFormat="1" ht="40.5" customHeight="1" thickBot="1" x14ac:dyDescent="0.35">
      <c r="A68" s="121" t="s">
        <v>52</v>
      </c>
      <c r="B68" s="273"/>
      <c r="C68" s="303" t="str">
        <f>IF(E67&gt;=0.7,"1","0")</f>
        <v>0</v>
      </c>
      <c r="D68" s="113"/>
      <c r="E68" s="111" t="str">
        <f>IF(E67&gt;=0.7,"Hooray!","Keep on trying ")</f>
        <v xml:space="preserve">Keep on trying </v>
      </c>
      <c r="F68" s="253"/>
      <c r="H68" s="200"/>
    </row>
    <row r="69" spans="1:91" s="14" customFormat="1" ht="40.5" customHeight="1" thickBot="1" x14ac:dyDescent="0.35">
      <c r="A69" s="121" t="s">
        <v>53</v>
      </c>
      <c r="B69" s="273"/>
      <c r="C69" s="303" t="str">
        <f>IF(E67&gt;=0.93,"1","0")</f>
        <v>0</v>
      </c>
      <c r="D69" s="113"/>
      <c r="E69" s="112" t="str">
        <f>IF(E67&gt;=0.93,"WOW!"," ")</f>
        <v xml:space="preserve"> </v>
      </c>
      <c r="F69" s="253"/>
      <c r="H69" s="200"/>
    </row>
    <row r="70" spans="1:91" s="19" customFormat="1" ht="33" customHeight="1" x14ac:dyDescent="0.3">
      <c r="A70" s="18"/>
      <c r="B70" s="274"/>
      <c r="C70" s="304"/>
      <c r="D70" s="68"/>
      <c r="E70" s="68"/>
      <c r="F70" s="256"/>
      <c r="H70" s="336" t="s">
        <v>121</v>
      </c>
    </row>
    <row r="71" spans="1:91" ht="72" customHeight="1" x14ac:dyDescent="0.3">
      <c r="A71" s="122" t="s">
        <v>71</v>
      </c>
      <c r="B71" s="123"/>
      <c r="C71" s="305"/>
      <c r="D71" s="124"/>
      <c r="E71" s="125"/>
      <c r="F71" s="257" t="s">
        <v>27</v>
      </c>
    </row>
    <row r="72" spans="1:91" ht="40.5" x14ac:dyDescent="0.3">
      <c r="A72" s="84" t="s">
        <v>6</v>
      </c>
      <c r="B72" s="6"/>
      <c r="C72" s="285">
        <v>2</v>
      </c>
      <c r="D72" s="55" t="b">
        <f t="shared" ref="D72:D73" si="2">IF(E72="na",C72,IF(E72="n/a",C72,IF(E72="NA",C72,IF(E72="N/A",C72))))</f>
        <v>0</v>
      </c>
      <c r="E72" s="190">
        <v>0</v>
      </c>
      <c r="F72" s="241"/>
    </row>
    <row r="73" spans="1:91" ht="27" x14ac:dyDescent="0.3">
      <c r="A73" s="84" t="s">
        <v>92</v>
      </c>
      <c r="B73" s="6"/>
      <c r="C73" s="285">
        <v>2</v>
      </c>
      <c r="D73" s="55" t="b">
        <f t="shared" si="2"/>
        <v>0</v>
      </c>
      <c r="E73" s="190">
        <v>0</v>
      </c>
      <c r="F73" s="241"/>
    </row>
    <row r="74" spans="1:91" ht="54" x14ac:dyDescent="0.3">
      <c r="A74" s="85" t="s">
        <v>108</v>
      </c>
      <c r="B74" s="25"/>
      <c r="C74" s="299">
        <v>3</v>
      </c>
      <c r="D74" s="69" t="b">
        <f t="shared" ref="D74" si="3">IF(E74="na",C74,IF(E74="n/a",C74,IF(E74="NA",C74,IF(E74="N/A",C74))))</f>
        <v>0</v>
      </c>
      <c r="E74" s="191">
        <v>0</v>
      </c>
      <c r="F74" s="252"/>
    </row>
    <row r="75" spans="1:91" s="13" customFormat="1" ht="39" thickBot="1" x14ac:dyDescent="0.35">
      <c r="A75" s="86" t="s">
        <v>29</v>
      </c>
      <c r="B75" s="20"/>
      <c r="C75" s="306" t="s">
        <v>28</v>
      </c>
      <c r="D75" s="67"/>
      <c r="E75" s="192">
        <v>0</v>
      </c>
      <c r="F75" s="270"/>
      <c r="G75"/>
      <c r="H75" s="198"/>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row>
    <row r="76" spans="1:91" x14ac:dyDescent="0.3">
      <c r="A76" s="194" t="s">
        <v>56</v>
      </c>
      <c r="B76" s="195"/>
      <c r="C76" s="307">
        <f>SUM(C72:C74)</f>
        <v>7</v>
      </c>
      <c r="D76" s="196"/>
      <c r="E76" s="193"/>
      <c r="F76" s="258"/>
    </row>
    <row r="77" spans="1:91" ht="17.25" customHeight="1" x14ac:dyDescent="0.3">
      <c r="A77" s="126" t="s">
        <v>39</v>
      </c>
      <c r="B77" s="127"/>
      <c r="C77" s="305">
        <f>SUM(D72:D74)</f>
        <v>0</v>
      </c>
      <c r="D77" s="73"/>
      <c r="E77" s="132"/>
      <c r="F77" s="257"/>
    </row>
    <row r="78" spans="1:91" ht="17.25" customHeight="1" thickBot="1" x14ac:dyDescent="0.35">
      <c r="A78" s="126" t="s">
        <v>24</v>
      </c>
      <c r="B78" s="128"/>
      <c r="C78" s="308">
        <f>C76-C77</f>
        <v>7</v>
      </c>
      <c r="D78" s="55"/>
      <c r="E78" s="216"/>
      <c r="F78" s="257"/>
    </row>
    <row r="79" spans="1:91" ht="20.25" customHeight="1" thickBot="1" x14ac:dyDescent="0.35">
      <c r="A79" s="126" t="s">
        <v>32</v>
      </c>
      <c r="B79" s="129"/>
      <c r="C79" s="309"/>
      <c r="D79" s="209"/>
      <c r="E79" s="217">
        <f>SUM(E72:E75)</f>
        <v>0</v>
      </c>
      <c r="F79" s="259"/>
    </row>
    <row r="80" spans="1:91" ht="17.25" thickBot="1" x14ac:dyDescent="0.35">
      <c r="A80" s="130" t="s">
        <v>21</v>
      </c>
      <c r="B80" s="232"/>
      <c r="C80" s="309"/>
      <c r="D80" s="73"/>
      <c r="E80" s="233">
        <f>E79/C78</f>
        <v>0</v>
      </c>
      <c r="F80" s="257"/>
      <c r="H80" s="201" t="s">
        <v>120</v>
      </c>
    </row>
    <row r="81" spans="1:8" ht="40.5" customHeight="1" thickBot="1" x14ac:dyDescent="0.35">
      <c r="A81" s="131" t="s">
        <v>55</v>
      </c>
      <c r="B81" s="275"/>
      <c r="C81" s="310" t="str">
        <f>IF(E80&gt;=0.7,"1","0")</f>
        <v>0</v>
      </c>
      <c r="D81" s="135"/>
      <c r="E81" s="133" t="str">
        <f>IF(E80&gt;=0.7,"Hooray!","Keep on trying ")</f>
        <v xml:space="preserve">Keep on trying </v>
      </c>
      <c r="F81" s="258"/>
      <c r="H81" s="200"/>
    </row>
    <row r="82" spans="1:8" ht="40.5" customHeight="1" thickBot="1" x14ac:dyDescent="0.35">
      <c r="A82" s="131" t="s">
        <v>131</v>
      </c>
      <c r="B82" s="275"/>
      <c r="C82" s="310" t="str">
        <f>IF(E80&gt;=0.93,"1","0")</f>
        <v>0</v>
      </c>
      <c r="D82" s="135"/>
      <c r="E82" s="134" t="str">
        <f>IF(E80&gt;=0.93,"WOW!"," ")</f>
        <v xml:space="preserve"> </v>
      </c>
      <c r="F82" s="258"/>
      <c r="H82" s="200"/>
    </row>
    <row r="83" spans="1:8" ht="35.25" customHeight="1" x14ac:dyDescent="0.3">
      <c r="A83" s="45"/>
      <c r="B83" s="46"/>
      <c r="C83" s="311"/>
      <c r="D83" s="70"/>
      <c r="E83" s="66"/>
      <c r="F83" s="260"/>
      <c r="H83" s="336" t="s">
        <v>121</v>
      </c>
    </row>
    <row r="84" spans="1:8" ht="69" customHeight="1" x14ac:dyDescent="0.3">
      <c r="A84" s="136" t="s">
        <v>109</v>
      </c>
      <c r="B84" s="137"/>
      <c r="C84" s="312"/>
      <c r="D84" s="138"/>
      <c r="E84" s="139"/>
      <c r="F84" s="261" t="s">
        <v>27</v>
      </c>
    </row>
    <row r="85" spans="1:8" ht="51" x14ac:dyDescent="0.3">
      <c r="A85" s="84" t="s">
        <v>114</v>
      </c>
      <c r="B85" s="5" t="s">
        <v>111</v>
      </c>
      <c r="C85" s="285">
        <v>5</v>
      </c>
      <c r="D85" s="55" t="b">
        <f t="shared" ref="D85:D90" si="4">IF(E85="na",C85,IF(E85="n/a",C85,IF(E85="NA",C85,IF(E85="N/A",C85))))</f>
        <v>0</v>
      </c>
      <c r="E85" s="140">
        <v>0</v>
      </c>
      <c r="F85" s="241"/>
    </row>
    <row r="86" spans="1:8" ht="27" x14ac:dyDescent="0.3">
      <c r="A86" s="84" t="s">
        <v>112</v>
      </c>
      <c r="B86" s="5"/>
      <c r="C86" s="285">
        <v>1</v>
      </c>
      <c r="D86" s="55" t="b">
        <f t="shared" si="4"/>
        <v>0</v>
      </c>
      <c r="E86" s="140">
        <v>0</v>
      </c>
      <c r="F86" s="241"/>
    </row>
    <row r="87" spans="1:8" ht="27" x14ac:dyDescent="0.3">
      <c r="A87" s="84" t="s">
        <v>113</v>
      </c>
      <c r="B87" s="5"/>
      <c r="C87" s="285">
        <v>1</v>
      </c>
      <c r="D87" s="55" t="b">
        <f t="shared" si="4"/>
        <v>0</v>
      </c>
      <c r="E87" s="140">
        <v>0</v>
      </c>
      <c r="F87" s="241"/>
    </row>
    <row r="88" spans="1:8" x14ac:dyDescent="0.3">
      <c r="A88" s="84" t="s">
        <v>101</v>
      </c>
      <c r="B88" s="6"/>
      <c r="C88" s="285">
        <v>2</v>
      </c>
      <c r="D88" s="55" t="b">
        <f t="shared" si="4"/>
        <v>0</v>
      </c>
      <c r="E88" s="140">
        <v>0</v>
      </c>
      <c r="F88" s="241"/>
    </row>
    <row r="89" spans="1:8" ht="27" x14ac:dyDescent="0.3">
      <c r="A89" s="84" t="s">
        <v>14</v>
      </c>
      <c r="B89" s="206"/>
      <c r="C89" s="285">
        <v>4</v>
      </c>
      <c r="D89" s="55" t="b">
        <f t="shared" si="4"/>
        <v>0</v>
      </c>
      <c r="E89" s="140">
        <v>0</v>
      </c>
      <c r="F89" s="241"/>
    </row>
    <row r="90" spans="1:8" ht="33.75" customHeight="1" x14ac:dyDescent="0.3">
      <c r="A90" s="84" t="s">
        <v>74</v>
      </c>
      <c r="B90" s="6"/>
      <c r="C90" s="285">
        <v>2</v>
      </c>
      <c r="D90" s="55" t="b">
        <f t="shared" si="4"/>
        <v>0</v>
      </c>
      <c r="E90" s="140">
        <v>0</v>
      </c>
      <c r="F90" s="241"/>
    </row>
    <row r="91" spans="1:8" ht="25.5" x14ac:dyDescent="0.3">
      <c r="A91" s="85" t="s">
        <v>76</v>
      </c>
      <c r="B91" s="338" t="s">
        <v>128</v>
      </c>
      <c r="C91" s="285">
        <v>2</v>
      </c>
      <c r="D91" s="69"/>
      <c r="E91" s="140">
        <v>0</v>
      </c>
      <c r="F91" s="340" t="s">
        <v>126</v>
      </c>
      <c r="H91" s="279"/>
    </row>
    <row r="92" spans="1:8" ht="29.25" customHeight="1" x14ac:dyDescent="0.3">
      <c r="A92" s="85" t="s">
        <v>75</v>
      </c>
      <c r="B92" s="27"/>
      <c r="C92" s="299">
        <v>1</v>
      </c>
      <c r="D92" s="69" t="b">
        <f t="shared" ref="D92" si="5">IF(E92="na",C92,IF(E92="n/a",C92,IF(E92="NA",C92,IF(E92="N/A",C92))))</f>
        <v>0</v>
      </c>
      <c r="E92" s="141">
        <v>0</v>
      </c>
      <c r="F92" s="252"/>
    </row>
    <row r="93" spans="1:8" ht="39" thickBot="1" x14ac:dyDescent="0.35">
      <c r="A93" s="86" t="s">
        <v>30</v>
      </c>
      <c r="B93" s="22"/>
      <c r="C93" s="306" t="s">
        <v>28</v>
      </c>
      <c r="D93" s="67"/>
      <c r="E93" s="142">
        <v>0</v>
      </c>
      <c r="F93" s="270"/>
    </row>
    <row r="94" spans="1:8" x14ac:dyDescent="0.3">
      <c r="A94" s="147" t="s">
        <v>31</v>
      </c>
      <c r="B94" s="148"/>
      <c r="C94" s="313">
        <f>SUM(C85:C92)</f>
        <v>18</v>
      </c>
      <c r="D94" s="62"/>
      <c r="E94" s="143"/>
      <c r="F94" s="262"/>
    </row>
    <row r="95" spans="1:8" x14ac:dyDescent="0.3">
      <c r="A95" s="149" t="s">
        <v>40</v>
      </c>
      <c r="B95" s="150"/>
      <c r="C95" s="312">
        <f>SUM(D85:D92)</f>
        <v>0</v>
      </c>
      <c r="D95" s="73"/>
      <c r="E95" s="144"/>
      <c r="F95" s="261"/>
    </row>
    <row r="96" spans="1:8" ht="17.25" thickBot="1" x14ac:dyDescent="0.35">
      <c r="A96" s="149" t="s">
        <v>24</v>
      </c>
      <c r="B96" s="151"/>
      <c r="C96" s="314">
        <f>C94-C95</f>
        <v>18</v>
      </c>
      <c r="D96" s="55"/>
      <c r="E96" s="218"/>
      <c r="F96" s="261"/>
    </row>
    <row r="97" spans="1:8" s="3" customFormat="1" ht="15" thickBot="1" x14ac:dyDescent="0.25">
      <c r="A97" s="149" t="s">
        <v>42</v>
      </c>
      <c r="B97" s="152"/>
      <c r="C97" s="315"/>
      <c r="D97" s="209"/>
      <c r="E97" s="219">
        <f>SUM(E85:E93)</f>
        <v>0</v>
      </c>
      <c r="F97" s="263"/>
      <c r="H97" s="199"/>
    </row>
    <row r="98" spans="1:8" s="3" customFormat="1" thickBot="1" x14ac:dyDescent="0.35">
      <c r="A98" s="153" t="s">
        <v>21</v>
      </c>
      <c r="B98" s="230"/>
      <c r="C98" s="315"/>
      <c r="D98" s="73"/>
      <c r="E98" s="231">
        <f>E97/C96</f>
        <v>0</v>
      </c>
      <c r="F98" s="261"/>
      <c r="H98" s="201" t="s">
        <v>120</v>
      </c>
    </row>
    <row r="99" spans="1:8" s="3" customFormat="1" ht="40.5" customHeight="1" thickBot="1" x14ac:dyDescent="0.35">
      <c r="A99" s="154" t="s">
        <v>57</v>
      </c>
      <c r="B99" s="276"/>
      <c r="C99" s="316" t="str">
        <f>IF(E98&gt;=0.7,"1","0")</f>
        <v>0</v>
      </c>
      <c r="D99" s="155"/>
      <c r="E99" s="145" t="str">
        <f>IF(E98&gt;=0.7,"Hooray!","Keep on trying ")</f>
        <v xml:space="preserve">Keep on trying </v>
      </c>
      <c r="F99" s="262"/>
      <c r="H99" s="200"/>
    </row>
    <row r="100" spans="1:8" s="3" customFormat="1" ht="40.5" customHeight="1" thickBot="1" x14ac:dyDescent="0.35">
      <c r="A100" s="154" t="s">
        <v>58</v>
      </c>
      <c r="B100" s="276"/>
      <c r="C100" s="316" t="str">
        <f>IF(E98&gt;=0.93,"1","0")</f>
        <v>0</v>
      </c>
      <c r="D100" s="155"/>
      <c r="E100" s="146" t="str">
        <f>IF(E98&gt;=0.93,"WOW!"," ")</f>
        <v xml:space="preserve"> </v>
      </c>
      <c r="F100" s="262"/>
      <c r="H100" s="200"/>
    </row>
    <row r="101" spans="1:8" ht="25.5" customHeight="1" x14ac:dyDescent="0.3">
      <c r="A101" s="47"/>
      <c r="B101" s="15"/>
      <c r="C101" s="317"/>
      <c r="D101" s="55"/>
      <c r="E101" s="66"/>
      <c r="F101" s="241"/>
      <c r="H101" s="336" t="s">
        <v>121</v>
      </c>
    </row>
    <row r="102" spans="1:8" ht="63.75" customHeight="1" x14ac:dyDescent="0.3">
      <c r="A102" s="205" t="s">
        <v>73</v>
      </c>
      <c r="B102" s="156"/>
      <c r="C102" s="318"/>
      <c r="D102" s="157"/>
      <c r="E102" s="158"/>
      <c r="F102" s="264" t="s">
        <v>27</v>
      </c>
    </row>
    <row r="103" spans="1:8" ht="40.5" x14ac:dyDescent="0.3">
      <c r="A103" s="84" t="s">
        <v>11</v>
      </c>
      <c r="B103" s="6"/>
      <c r="C103" s="285">
        <v>2</v>
      </c>
      <c r="D103" s="55" t="b">
        <f t="shared" ref="D103:D108" si="6">IF(E103="na",C103,IF(E103="n/a",C103,IF(E103="NA",C103,IF(E103="N/A",C103))))</f>
        <v>0</v>
      </c>
      <c r="E103" s="159">
        <v>0</v>
      </c>
      <c r="F103" s="241"/>
    </row>
    <row r="104" spans="1:8" ht="27" x14ac:dyDescent="0.3">
      <c r="A104" s="84" t="s">
        <v>77</v>
      </c>
      <c r="B104" s="5"/>
      <c r="C104" s="285">
        <v>2</v>
      </c>
      <c r="D104" s="55" t="b">
        <f t="shared" si="6"/>
        <v>0</v>
      </c>
      <c r="E104" s="159">
        <v>0</v>
      </c>
      <c r="F104" s="241"/>
    </row>
    <row r="105" spans="1:8" ht="51.75" customHeight="1" x14ac:dyDescent="0.3">
      <c r="A105" s="84" t="s">
        <v>93</v>
      </c>
      <c r="B105" s="6"/>
      <c r="C105" s="285">
        <v>4</v>
      </c>
      <c r="D105" s="55" t="b">
        <f t="shared" si="6"/>
        <v>0</v>
      </c>
      <c r="E105" s="159">
        <v>0</v>
      </c>
      <c r="F105" s="268" t="s">
        <v>115</v>
      </c>
    </row>
    <row r="106" spans="1:8" x14ac:dyDescent="0.3">
      <c r="A106" s="84" t="s">
        <v>12</v>
      </c>
      <c r="B106" s="6"/>
      <c r="C106" s="285">
        <v>2</v>
      </c>
      <c r="D106" s="55" t="b">
        <f t="shared" si="6"/>
        <v>0</v>
      </c>
      <c r="E106" s="159">
        <v>0</v>
      </c>
      <c r="F106" s="241"/>
    </row>
    <row r="107" spans="1:8" ht="27" x14ac:dyDescent="0.3">
      <c r="A107" s="84" t="s">
        <v>124</v>
      </c>
      <c r="B107" s="6" t="s">
        <v>16</v>
      </c>
      <c r="C107" s="285">
        <v>1</v>
      </c>
      <c r="D107" s="55" t="b">
        <f t="shared" si="6"/>
        <v>0</v>
      </c>
      <c r="E107" s="159">
        <v>0</v>
      </c>
      <c r="F107" s="241"/>
    </row>
    <row r="108" spans="1:8" ht="27" x14ac:dyDescent="0.3">
      <c r="A108" s="85" t="s">
        <v>78</v>
      </c>
      <c r="B108" s="25"/>
      <c r="C108" s="299">
        <v>2</v>
      </c>
      <c r="D108" s="69" t="b">
        <f t="shared" si="6"/>
        <v>0</v>
      </c>
      <c r="E108" s="160">
        <v>0</v>
      </c>
      <c r="F108" s="252"/>
    </row>
    <row r="109" spans="1:8" ht="27" x14ac:dyDescent="0.3">
      <c r="A109" s="85" t="s">
        <v>79</v>
      </c>
      <c r="B109" s="25"/>
      <c r="C109" s="299">
        <v>3</v>
      </c>
      <c r="D109" s="69" t="b">
        <f t="shared" ref="D109" si="7">IF(E109="na",C109,IF(E109="n/a",C109,IF(E109="NA",C109,IF(E109="N/A",C109))))</f>
        <v>0</v>
      </c>
      <c r="E109" s="160">
        <v>0</v>
      </c>
      <c r="F109" s="268" t="s">
        <v>94</v>
      </c>
    </row>
    <row r="110" spans="1:8" ht="45.75" customHeight="1" thickBot="1" x14ac:dyDescent="0.35">
      <c r="A110" s="86" t="s">
        <v>41</v>
      </c>
      <c r="B110" s="20"/>
      <c r="C110" s="306" t="s">
        <v>28</v>
      </c>
      <c r="D110" s="67"/>
      <c r="E110" s="161">
        <v>0</v>
      </c>
      <c r="F110" s="270"/>
    </row>
    <row r="111" spans="1:8" x14ac:dyDescent="0.3">
      <c r="A111" s="166" t="s">
        <v>35</v>
      </c>
      <c r="B111" s="167"/>
      <c r="C111" s="319">
        <f>SUM(C103:C109)</f>
        <v>16</v>
      </c>
      <c r="D111" s="62"/>
      <c r="E111" s="162"/>
      <c r="F111" s="265"/>
    </row>
    <row r="112" spans="1:8" x14ac:dyDescent="0.3">
      <c r="A112" s="168" t="s">
        <v>39</v>
      </c>
      <c r="B112" s="169"/>
      <c r="C112" s="318">
        <f>SUM(D103:D109)</f>
        <v>0</v>
      </c>
      <c r="D112" s="73"/>
      <c r="E112" s="163"/>
      <c r="F112" s="264"/>
    </row>
    <row r="113" spans="1:8" ht="17.25" thickBot="1" x14ac:dyDescent="0.35">
      <c r="A113" s="168" t="s">
        <v>24</v>
      </c>
      <c r="B113" s="170"/>
      <c r="C113" s="320">
        <f>C111-C112</f>
        <v>16</v>
      </c>
      <c r="D113" s="55"/>
      <c r="E113" s="220"/>
      <c r="F113" s="264"/>
    </row>
    <row r="114" spans="1:8" ht="17.25" thickBot="1" x14ac:dyDescent="0.35">
      <c r="A114" s="168" t="s">
        <v>36</v>
      </c>
      <c r="B114" s="171"/>
      <c r="C114" s="321"/>
      <c r="D114" s="209"/>
      <c r="E114" s="221">
        <f>SUM(E103:E110)</f>
        <v>0</v>
      </c>
      <c r="F114" s="266"/>
    </row>
    <row r="115" spans="1:8" ht="17.25" thickBot="1" x14ac:dyDescent="0.35">
      <c r="A115" s="172" t="s">
        <v>21</v>
      </c>
      <c r="B115" s="228"/>
      <c r="C115" s="321"/>
      <c r="D115" s="73"/>
      <c r="E115" s="229">
        <f>E114/C113</f>
        <v>0</v>
      </c>
      <c r="F115" s="264"/>
      <c r="H115" s="201" t="s">
        <v>120</v>
      </c>
    </row>
    <row r="116" spans="1:8" ht="40.5" customHeight="1" thickBot="1" x14ac:dyDescent="0.35">
      <c r="A116" s="173" t="s">
        <v>59</v>
      </c>
      <c r="B116" s="277"/>
      <c r="C116" s="322" t="str">
        <f>IF(E115&gt;=0.7,"1","0")</f>
        <v>0</v>
      </c>
      <c r="D116" s="174"/>
      <c r="E116" s="164" t="str">
        <f>IF(E115&gt;=0.7,"Hooray!","Keep on trying ")</f>
        <v xml:space="preserve">Keep on trying </v>
      </c>
      <c r="F116" s="265"/>
      <c r="H116" s="200"/>
    </row>
    <row r="117" spans="1:8" ht="40.5" customHeight="1" thickBot="1" x14ac:dyDescent="0.35">
      <c r="A117" s="173" t="s">
        <v>60</v>
      </c>
      <c r="B117" s="277"/>
      <c r="C117" s="322" t="str">
        <f>IF(E115&gt;=0.93,"1","0")</f>
        <v>0</v>
      </c>
      <c r="D117" s="174"/>
      <c r="E117" s="165" t="str">
        <f>IF(E115&gt;=0.93,"WOW!"," ")</f>
        <v xml:space="preserve"> </v>
      </c>
      <c r="F117" s="265"/>
      <c r="H117" s="200"/>
    </row>
    <row r="118" spans="1:8" ht="36" customHeight="1" thickBot="1" x14ac:dyDescent="0.35">
      <c r="A118" s="48"/>
      <c r="B118" s="49"/>
      <c r="C118" s="323"/>
      <c r="D118" s="36"/>
      <c r="E118" s="37"/>
      <c r="F118" s="26"/>
      <c r="H118" s="336" t="s">
        <v>121</v>
      </c>
    </row>
    <row r="119" spans="1:8" ht="36" customHeight="1" thickBot="1" x14ac:dyDescent="0.35">
      <c r="A119" s="341" t="s">
        <v>45</v>
      </c>
      <c r="B119" s="342"/>
      <c r="C119" s="342"/>
      <c r="D119" s="342"/>
      <c r="E119" s="342"/>
      <c r="F119" s="343"/>
    </row>
    <row r="120" spans="1:8" x14ac:dyDescent="0.3">
      <c r="A120" s="175" t="s">
        <v>38</v>
      </c>
      <c r="B120" s="176"/>
      <c r="C120" s="324">
        <f>C23+C39+C63+C76+C94+C111</f>
        <v>112</v>
      </c>
      <c r="D120" s="177"/>
      <c r="E120" s="178"/>
      <c r="F120" s="179"/>
    </row>
    <row r="121" spans="1:8" x14ac:dyDescent="0.3">
      <c r="A121" s="180" t="s">
        <v>40</v>
      </c>
      <c r="B121" s="181"/>
      <c r="C121" s="325">
        <f>C24+C40+C64+C77+C95+C112</f>
        <v>0</v>
      </c>
      <c r="D121" s="182"/>
      <c r="E121" s="183"/>
      <c r="F121" s="184"/>
    </row>
    <row r="122" spans="1:8" ht="17.25" thickBot="1" x14ac:dyDescent="0.35">
      <c r="A122" s="180" t="s">
        <v>24</v>
      </c>
      <c r="B122" s="181"/>
      <c r="C122" s="325">
        <f>C25+C41+C65+C78+C96+C113</f>
        <v>112</v>
      </c>
      <c r="D122" s="182"/>
      <c r="E122" s="224"/>
      <c r="F122" s="184"/>
    </row>
    <row r="123" spans="1:8" ht="17.25" thickBot="1" x14ac:dyDescent="0.35">
      <c r="A123" s="180" t="s">
        <v>37</v>
      </c>
      <c r="B123" s="181"/>
      <c r="C123" s="326"/>
      <c r="D123" s="222"/>
      <c r="E123" s="225">
        <f>E26+E42+E66+E79+E97+E114</f>
        <v>0</v>
      </c>
      <c r="F123" s="223"/>
    </row>
    <row r="124" spans="1:8" ht="17.25" thickBot="1" x14ac:dyDescent="0.35">
      <c r="A124" s="185" t="s">
        <v>21</v>
      </c>
      <c r="B124" s="226"/>
      <c r="C124" s="240"/>
      <c r="D124" s="188"/>
      <c r="E124" s="227">
        <f>E123/C122</f>
        <v>0</v>
      </c>
      <c r="F124" s="184"/>
      <c r="H124" s="198" t="s">
        <v>82</v>
      </c>
    </row>
    <row r="125" spans="1:8" ht="48.75" customHeight="1" thickBot="1" x14ac:dyDescent="0.35">
      <c r="A125" s="186" t="s">
        <v>48</v>
      </c>
      <c r="B125" s="187"/>
      <c r="C125" s="327">
        <f>C28+C44+C68+C81+C99+C116</f>
        <v>0</v>
      </c>
      <c r="D125" s="188"/>
      <c r="E125" s="189" t="str">
        <f>IF(C125=6,"Small Gold Leaf"," ")</f>
        <v xml:space="preserve"> </v>
      </c>
      <c r="F125" s="208" t="s">
        <v>83</v>
      </c>
      <c r="H125" s="200"/>
    </row>
    <row r="126" spans="1:8" ht="48" customHeight="1" thickBot="1" x14ac:dyDescent="0.35">
      <c r="A126" s="186" t="s">
        <v>49</v>
      </c>
      <c r="B126" s="187"/>
      <c r="C126" s="328">
        <f>C29+C45+C69+C82+C100+C117</f>
        <v>0</v>
      </c>
      <c r="D126" s="188"/>
      <c r="E126" s="189" t="str">
        <f>IF(C126=6,"Large Gold Leaf"," ")</f>
        <v xml:space="preserve"> </v>
      </c>
      <c r="F126" s="208" t="s">
        <v>81</v>
      </c>
      <c r="H126" s="200"/>
    </row>
    <row r="127" spans="1:8" x14ac:dyDescent="0.3">
      <c r="A127" s="47"/>
      <c r="B127" s="50"/>
      <c r="C127" s="329"/>
      <c r="D127" s="23"/>
      <c r="E127" s="24"/>
      <c r="H127" s="201" t="s">
        <v>80</v>
      </c>
    </row>
    <row r="128" spans="1:8" x14ac:dyDescent="0.3">
      <c r="A128" s="28"/>
      <c r="B128" s="29"/>
      <c r="C128" s="330"/>
      <c r="D128" s="30"/>
      <c r="E128" s="31"/>
      <c r="F128" s="32"/>
    </row>
    <row r="129" spans="1:6" x14ac:dyDescent="0.3">
      <c r="A129" s="28"/>
      <c r="B129" s="29"/>
      <c r="C129" s="330"/>
      <c r="D129" s="30"/>
      <c r="E129" s="31"/>
      <c r="F129" s="32"/>
    </row>
    <row r="130" spans="1:6" x14ac:dyDescent="0.3">
      <c r="A130" s="33"/>
      <c r="B130" s="34"/>
      <c r="C130" s="331"/>
      <c r="D130" s="23"/>
      <c r="E130" s="24"/>
      <c r="F130" s="35"/>
    </row>
    <row r="131" spans="1:6" x14ac:dyDescent="0.3">
      <c r="A131" s="33"/>
      <c r="B131" s="34"/>
      <c r="C131" s="331"/>
      <c r="D131" s="23"/>
      <c r="E131" s="24"/>
      <c r="F131" s="35"/>
    </row>
    <row r="132" spans="1:6" x14ac:dyDescent="0.3">
      <c r="A132" s="33"/>
      <c r="B132" s="34"/>
      <c r="C132" s="331"/>
      <c r="D132" s="23"/>
      <c r="E132" s="24"/>
      <c r="F132" s="35"/>
    </row>
    <row r="133" spans="1:6" x14ac:dyDescent="0.3">
      <c r="A133" s="33"/>
      <c r="B133" s="34"/>
      <c r="C133" s="331"/>
      <c r="D133" s="23"/>
      <c r="E133" s="24"/>
      <c r="F133" s="35"/>
    </row>
    <row r="134" spans="1:6" x14ac:dyDescent="0.3">
      <c r="A134" s="33"/>
      <c r="B134" s="34"/>
      <c r="C134" s="331"/>
      <c r="D134" s="23"/>
      <c r="E134" s="24"/>
      <c r="F134" s="35"/>
    </row>
    <row r="135" spans="1:6" x14ac:dyDescent="0.3">
      <c r="A135" s="33"/>
      <c r="B135" s="34"/>
      <c r="C135" s="331"/>
      <c r="D135" s="23"/>
      <c r="E135" s="24"/>
      <c r="F135" s="35"/>
    </row>
    <row r="136" spans="1:6" x14ac:dyDescent="0.3">
      <c r="A136" s="33"/>
      <c r="B136" s="34"/>
      <c r="C136" s="331"/>
      <c r="D136" s="23"/>
      <c r="E136" s="24"/>
      <c r="F136" s="35"/>
    </row>
    <row r="137" spans="1:6" x14ac:dyDescent="0.3">
      <c r="A137" s="33"/>
      <c r="B137" s="34"/>
      <c r="C137" s="331"/>
      <c r="D137" s="23"/>
      <c r="E137" s="24"/>
      <c r="F137" s="35"/>
    </row>
    <row r="138" spans="1:6" x14ac:dyDescent="0.3">
      <c r="A138" s="33"/>
      <c r="B138" s="34"/>
      <c r="C138" s="331"/>
      <c r="D138" s="23"/>
      <c r="E138" s="24"/>
      <c r="F138" s="35"/>
    </row>
    <row r="139" spans="1:6" x14ac:dyDescent="0.3">
      <c r="A139" s="33"/>
      <c r="B139" s="34"/>
      <c r="C139" s="331"/>
      <c r="D139" s="23"/>
      <c r="E139" s="24"/>
      <c r="F139" s="35"/>
    </row>
    <row r="140" spans="1:6" x14ac:dyDescent="0.3">
      <c r="A140" s="33"/>
      <c r="B140" s="34"/>
      <c r="C140" s="331"/>
      <c r="D140" s="23"/>
      <c r="E140" s="24"/>
      <c r="F140" s="35"/>
    </row>
    <row r="141" spans="1:6" x14ac:dyDescent="0.3">
      <c r="A141" s="33"/>
      <c r="B141" s="34"/>
      <c r="C141" s="331"/>
      <c r="D141" s="23"/>
      <c r="E141" s="24"/>
      <c r="F141" s="35"/>
    </row>
    <row r="142" spans="1:6" x14ac:dyDescent="0.3">
      <c r="A142" s="33"/>
      <c r="B142" s="34"/>
      <c r="C142" s="331"/>
      <c r="D142" s="23"/>
      <c r="E142" s="24"/>
      <c r="F142" s="35"/>
    </row>
    <row r="143" spans="1:6" x14ac:dyDescent="0.3">
      <c r="A143" s="33"/>
      <c r="B143" s="34"/>
      <c r="C143" s="331"/>
      <c r="D143" s="23"/>
      <c r="E143" s="24"/>
      <c r="F143" s="35"/>
    </row>
    <row r="144" spans="1:6" x14ac:dyDescent="0.3">
      <c r="A144" s="33"/>
      <c r="B144" s="34"/>
      <c r="C144" s="331"/>
      <c r="D144" s="23"/>
      <c r="E144" s="24"/>
      <c r="F144" s="35"/>
    </row>
    <row r="145" spans="1:6" x14ac:dyDescent="0.3">
      <c r="A145" s="33"/>
      <c r="B145" s="34"/>
      <c r="C145" s="331"/>
      <c r="D145" s="23"/>
      <c r="E145" s="24"/>
      <c r="F145" s="35"/>
    </row>
    <row r="146" spans="1:6" x14ac:dyDescent="0.3">
      <c r="A146" s="33"/>
      <c r="B146" s="34"/>
      <c r="C146" s="331"/>
      <c r="D146" s="23"/>
      <c r="E146" s="24"/>
      <c r="F146" s="35"/>
    </row>
    <row r="147" spans="1:6" x14ac:dyDescent="0.3">
      <c r="A147" s="33"/>
      <c r="B147" s="34"/>
      <c r="C147" s="331"/>
      <c r="D147" s="23"/>
      <c r="E147" s="24"/>
      <c r="F147" s="35"/>
    </row>
    <row r="148" spans="1:6" x14ac:dyDescent="0.3">
      <c r="A148" s="33"/>
      <c r="B148" s="34"/>
      <c r="C148" s="331"/>
      <c r="D148" s="23"/>
      <c r="E148" s="24"/>
      <c r="F148" s="35"/>
    </row>
    <row r="149" spans="1:6" x14ac:dyDescent="0.3">
      <c r="A149" s="33"/>
      <c r="B149" s="34"/>
      <c r="C149" s="331"/>
      <c r="D149" s="23"/>
      <c r="E149" s="24"/>
      <c r="F149" s="35"/>
    </row>
    <row r="150" spans="1:6" x14ac:dyDescent="0.3">
      <c r="A150" s="33"/>
      <c r="B150" s="34"/>
      <c r="C150" s="331"/>
      <c r="D150" s="23"/>
      <c r="E150" s="24"/>
      <c r="F150" s="35"/>
    </row>
    <row r="151" spans="1:6" x14ac:dyDescent="0.3">
      <c r="A151" s="33"/>
      <c r="B151" s="34"/>
      <c r="C151" s="331"/>
      <c r="D151" s="23"/>
      <c r="E151" s="24"/>
      <c r="F151" s="35"/>
    </row>
    <row r="152" spans="1:6" x14ac:dyDescent="0.3">
      <c r="A152" s="33"/>
      <c r="B152" s="34"/>
      <c r="C152" s="331"/>
      <c r="D152" s="23"/>
      <c r="E152" s="24"/>
      <c r="F152" s="35"/>
    </row>
    <row r="153" spans="1:6" x14ac:dyDescent="0.3">
      <c r="A153" s="33"/>
      <c r="B153" s="34"/>
      <c r="C153" s="331"/>
      <c r="D153" s="23"/>
      <c r="E153" s="24"/>
      <c r="F153" s="35"/>
    </row>
    <row r="154" spans="1:6" x14ac:dyDescent="0.3">
      <c r="A154" s="33"/>
      <c r="B154" s="34"/>
      <c r="C154" s="331"/>
      <c r="D154" s="23"/>
      <c r="E154" s="24"/>
      <c r="F154" s="35"/>
    </row>
    <row r="155" spans="1:6" x14ac:dyDescent="0.3">
      <c r="A155" s="33"/>
      <c r="B155" s="34"/>
      <c r="C155" s="331"/>
      <c r="D155" s="23"/>
      <c r="E155" s="24"/>
      <c r="F155" s="35"/>
    </row>
    <row r="156" spans="1:6" x14ac:dyDescent="0.3">
      <c r="A156" s="33"/>
      <c r="B156" s="34"/>
      <c r="C156" s="331"/>
      <c r="D156" s="23"/>
      <c r="E156" s="24"/>
      <c r="F156" s="35"/>
    </row>
    <row r="157" spans="1:6" x14ac:dyDescent="0.3">
      <c r="A157" s="33"/>
      <c r="B157" s="34"/>
      <c r="C157" s="331"/>
      <c r="D157" s="23"/>
      <c r="E157" s="24"/>
      <c r="F157" s="35"/>
    </row>
    <row r="158" spans="1:6" x14ac:dyDescent="0.3">
      <c r="A158" s="33"/>
      <c r="B158" s="34"/>
      <c r="C158" s="331"/>
      <c r="D158" s="23"/>
      <c r="E158" s="24"/>
      <c r="F158" s="35"/>
    </row>
    <row r="159" spans="1:6" x14ac:dyDescent="0.3">
      <c r="A159" s="33"/>
      <c r="B159" s="34"/>
      <c r="C159" s="331"/>
      <c r="D159" s="23"/>
      <c r="E159" s="24"/>
      <c r="F159" s="35"/>
    </row>
    <row r="160" spans="1:6" x14ac:dyDescent="0.3">
      <c r="A160" s="33"/>
      <c r="B160" s="34"/>
      <c r="C160" s="331"/>
      <c r="D160" s="23"/>
      <c r="E160" s="24"/>
      <c r="F160" s="35"/>
    </row>
    <row r="161" spans="1:6" x14ac:dyDescent="0.3">
      <c r="A161" s="33"/>
      <c r="B161" s="34"/>
      <c r="C161" s="331"/>
      <c r="D161" s="23"/>
      <c r="E161" s="24"/>
      <c r="F161" s="35"/>
    </row>
    <row r="162" spans="1:6" x14ac:dyDescent="0.3">
      <c r="A162" s="33"/>
      <c r="B162" s="34"/>
      <c r="C162" s="331"/>
      <c r="D162" s="23"/>
      <c r="E162" s="24"/>
      <c r="F162" s="35"/>
    </row>
    <row r="163" spans="1:6" x14ac:dyDescent="0.3">
      <c r="A163" s="33"/>
      <c r="B163" s="34"/>
      <c r="C163" s="331"/>
      <c r="D163" s="23"/>
      <c r="E163" s="24"/>
      <c r="F163" s="35"/>
    </row>
    <row r="164" spans="1:6" x14ac:dyDescent="0.3">
      <c r="A164" s="33"/>
      <c r="B164" s="34"/>
      <c r="C164" s="331"/>
      <c r="D164" s="23"/>
      <c r="E164" s="24"/>
      <c r="F164" s="35"/>
    </row>
    <row r="165" spans="1:6" x14ac:dyDescent="0.3">
      <c r="A165" s="33"/>
      <c r="B165" s="34"/>
      <c r="C165" s="331"/>
      <c r="D165" s="23"/>
      <c r="E165" s="24"/>
      <c r="F165" s="35"/>
    </row>
    <row r="166" spans="1:6" x14ac:dyDescent="0.3">
      <c r="A166" s="33"/>
      <c r="B166" s="34"/>
      <c r="C166" s="331"/>
      <c r="D166" s="23"/>
      <c r="E166" s="24"/>
      <c r="F166" s="35"/>
    </row>
    <row r="167" spans="1:6" x14ac:dyDescent="0.3">
      <c r="A167" s="33"/>
      <c r="B167" s="34"/>
      <c r="C167" s="331"/>
      <c r="D167" s="23"/>
      <c r="E167" s="24"/>
      <c r="F167" s="35"/>
    </row>
    <row r="168" spans="1:6" x14ac:dyDescent="0.3">
      <c r="A168" s="33"/>
      <c r="B168" s="34"/>
      <c r="C168" s="331"/>
      <c r="D168" s="23"/>
      <c r="E168" s="24"/>
      <c r="F168" s="35"/>
    </row>
    <row r="169" spans="1:6" x14ac:dyDescent="0.3">
      <c r="A169" s="33"/>
      <c r="B169" s="34"/>
      <c r="C169" s="331"/>
      <c r="D169" s="23"/>
      <c r="E169" s="24"/>
      <c r="F169" s="35"/>
    </row>
    <row r="170" spans="1:6" x14ac:dyDescent="0.3">
      <c r="A170" s="33"/>
      <c r="B170" s="34"/>
      <c r="C170" s="331"/>
      <c r="D170" s="23"/>
      <c r="E170" s="24"/>
      <c r="F170" s="35"/>
    </row>
    <row r="171" spans="1:6" x14ac:dyDescent="0.3">
      <c r="A171" s="33"/>
      <c r="B171" s="34"/>
      <c r="C171" s="331"/>
      <c r="D171" s="23"/>
      <c r="E171" s="24"/>
      <c r="F171" s="35"/>
    </row>
    <row r="172" spans="1:6" x14ac:dyDescent="0.3">
      <c r="A172" s="33"/>
      <c r="B172" s="34"/>
      <c r="C172" s="331"/>
      <c r="D172" s="23"/>
      <c r="E172" s="24"/>
      <c r="F172" s="35"/>
    </row>
    <row r="173" spans="1:6" x14ac:dyDescent="0.3">
      <c r="A173" s="33"/>
      <c r="B173" s="34"/>
      <c r="C173" s="331"/>
      <c r="D173" s="23"/>
      <c r="E173" s="24"/>
      <c r="F173" s="35"/>
    </row>
    <row r="174" spans="1:6" x14ac:dyDescent="0.3">
      <c r="A174" s="33"/>
      <c r="B174" s="34"/>
      <c r="C174" s="331"/>
      <c r="D174" s="23"/>
      <c r="E174" s="24"/>
      <c r="F174" s="35"/>
    </row>
    <row r="175" spans="1:6" x14ac:dyDescent="0.3">
      <c r="A175" s="33"/>
      <c r="B175" s="34"/>
      <c r="C175" s="331"/>
      <c r="D175" s="23"/>
      <c r="E175" s="24"/>
      <c r="F175" s="35"/>
    </row>
    <row r="176" spans="1:6" x14ac:dyDescent="0.3">
      <c r="A176" s="33"/>
      <c r="B176" s="34"/>
      <c r="C176" s="331"/>
      <c r="D176" s="23"/>
      <c r="E176" s="24"/>
      <c r="F176" s="35"/>
    </row>
    <row r="177" spans="1:6" x14ac:dyDescent="0.3">
      <c r="A177" s="33"/>
      <c r="B177" s="34"/>
      <c r="C177" s="331"/>
      <c r="D177" s="23"/>
      <c r="E177" s="24"/>
      <c r="F177" s="35"/>
    </row>
    <row r="178" spans="1:6" x14ac:dyDescent="0.3">
      <c r="A178" s="33"/>
      <c r="B178" s="34"/>
      <c r="C178" s="331"/>
      <c r="D178" s="23"/>
      <c r="E178" s="24"/>
      <c r="F178" s="35"/>
    </row>
    <row r="179" spans="1:6" x14ac:dyDescent="0.3">
      <c r="A179" s="33"/>
      <c r="B179" s="34"/>
      <c r="C179" s="331"/>
      <c r="D179" s="23"/>
      <c r="E179" s="24"/>
      <c r="F179" s="35"/>
    </row>
    <row r="180" spans="1:6" x14ac:dyDescent="0.3">
      <c r="A180" s="33"/>
      <c r="B180" s="34"/>
      <c r="C180" s="331"/>
      <c r="D180" s="23"/>
      <c r="E180" s="24"/>
      <c r="F180" s="35"/>
    </row>
    <row r="181" spans="1:6" x14ac:dyDescent="0.3">
      <c r="A181" s="33"/>
      <c r="B181" s="34"/>
      <c r="C181" s="331"/>
      <c r="D181" s="23"/>
      <c r="E181" s="24"/>
      <c r="F181" s="35"/>
    </row>
    <row r="182" spans="1:6" x14ac:dyDescent="0.3">
      <c r="A182" s="33"/>
      <c r="B182" s="34"/>
      <c r="C182" s="331"/>
      <c r="D182" s="23"/>
      <c r="E182" s="24"/>
      <c r="F182" s="35"/>
    </row>
    <row r="183" spans="1:6" x14ac:dyDescent="0.3">
      <c r="A183" s="33"/>
      <c r="B183" s="34"/>
      <c r="C183" s="331"/>
      <c r="D183" s="23"/>
      <c r="E183" s="24"/>
      <c r="F183" s="35"/>
    </row>
    <row r="184" spans="1:6" x14ac:dyDescent="0.3">
      <c r="A184" s="33"/>
      <c r="B184" s="34"/>
      <c r="C184" s="331"/>
      <c r="D184" s="23"/>
      <c r="E184" s="24"/>
      <c r="F184" s="35"/>
    </row>
    <row r="185" spans="1:6" x14ac:dyDescent="0.3">
      <c r="A185" s="33"/>
      <c r="B185" s="34"/>
      <c r="C185" s="331"/>
      <c r="D185" s="23"/>
      <c r="E185" s="24"/>
      <c r="F185" s="35"/>
    </row>
    <row r="186" spans="1:6" x14ac:dyDescent="0.3">
      <c r="A186" s="33"/>
      <c r="B186" s="34"/>
      <c r="C186" s="331"/>
      <c r="D186" s="23"/>
      <c r="E186" s="24"/>
      <c r="F186" s="35"/>
    </row>
    <row r="187" spans="1:6" x14ac:dyDescent="0.3">
      <c r="A187" s="33"/>
      <c r="B187" s="34"/>
      <c r="C187" s="331"/>
      <c r="D187" s="23"/>
      <c r="E187" s="24"/>
      <c r="F187" s="35"/>
    </row>
    <row r="188" spans="1:6" x14ac:dyDescent="0.3">
      <c r="A188" s="33"/>
      <c r="B188" s="34"/>
      <c r="C188" s="331"/>
      <c r="D188" s="23"/>
      <c r="E188" s="24"/>
      <c r="F188" s="35"/>
    </row>
    <row r="189" spans="1:6" x14ac:dyDescent="0.3">
      <c r="A189" s="33"/>
      <c r="B189" s="34"/>
      <c r="C189" s="331"/>
      <c r="D189" s="23"/>
      <c r="E189" s="24"/>
      <c r="F189" s="35"/>
    </row>
    <row r="190" spans="1:6" x14ac:dyDescent="0.3">
      <c r="A190" s="33"/>
      <c r="B190" s="34"/>
      <c r="C190" s="331"/>
      <c r="D190" s="23"/>
      <c r="E190" s="24"/>
      <c r="F190" s="35"/>
    </row>
    <row r="191" spans="1:6" x14ac:dyDescent="0.3">
      <c r="A191" s="33"/>
      <c r="B191" s="34"/>
      <c r="C191" s="331"/>
      <c r="D191" s="23"/>
      <c r="E191" s="24"/>
      <c r="F191" s="35"/>
    </row>
    <row r="192" spans="1:6" x14ac:dyDescent="0.3">
      <c r="A192" s="33"/>
      <c r="B192" s="34"/>
      <c r="C192" s="331"/>
      <c r="D192" s="23"/>
      <c r="E192" s="24"/>
      <c r="F192" s="35"/>
    </row>
    <row r="193" spans="1:6" x14ac:dyDescent="0.3">
      <c r="A193" s="33"/>
      <c r="B193" s="34"/>
      <c r="C193" s="331"/>
      <c r="D193" s="23"/>
      <c r="E193" s="24"/>
      <c r="F193" s="35"/>
    </row>
    <row r="194" spans="1:6" x14ac:dyDescent="0.3">
      <c r="A194" s="33"/>
      <c r="B194" s="34"/>
      <c r="C194" s="331"/>
      <c r="D194" s="23"/>
      <c r="E194" s="24"/>
      <c r="F194" s="35"/>
    </row>
    <row r="195" spans="1:6" x14ac:dyDescent="0.3">
      <c r="A195" s="33"/>
      <c r="B195" s="34"/>
      <c r="C195" s="331"/>
      <c r="D195" s="23"/>
      <c r="E195" s="24"/>
      <c r="F195" s="35"/>
    </row>
    <row r="196" spans="1:6" x14ac:dyDescent="0.3">
      <c r="A196" s="33"/>
      <c r="B196" s="34"/>
      <c r="C196" s="331"/>
      <c r="D196" s="23"/>
      <c r="E196" s="24"/>
      <c r="F196" s="35"/>
    </row>
    <row r="197" spans="1:6" x14ac:dyDescent="0.3">
      <c r="A197" s="33"/>
      <c r="B197" s="34"/>
      <c r="C197" s="331"/>
      <c r="D197" s="23"/>
      <c r="E197" s="24"/>
      <c r="F197" s="35"/>
    </row>
    <row r="198" spans="1:6" x14ac:dyDescent="0.3">
      <c r="A198" s="33"/>
      <c r="B198" s="34"/>
      <c r="C198" s="331"/>
      <c r="D198" s="23"/>
      <c r="E198" s="24"/>
      <c r="F198" s="35"/>
    </row>
    <row r="199" spans="1:6" x14ac:dyDescent="0.3">
      <c r="A199" s="33"/>
      <c r="B199" s="34"/>
      <c r="C199" s="331"/>
      <c r="D199" s="23"/>
      <c r="E199" s="24"/>
      <c r="F199" s="35"/>
    </row>
    <row r="200" spans="1:6" x14ac:dyDescent="0.3">
      <c r="A200" s="33"/>
      <c r="B200" s="34"/>
      <c r="C200" s="331"/>
      <c r="D200" s="23"/>
      <c r="E200" s="24"/>
      <c r="F200" s="35"/>
    </row>
    <row r="201" spans="1:6" x14ac:dyDescent="0.3">
      <c r="A201" s="33"/>
      <c r="B201" s="34"/>
      <c r="C201" s="331"/>
      <c r="D201" s="23"/>
      <c r="E201" s="24"/>
      <c r="F201" s="35"/>
    </row>
    <row r="202" spans="1:6" x14ac:dyDescent="0.3">
      <c r="A202" s="33"/>
      <c r="B202" s="34"/>
      <c r="C202" s="331"/>
      <c r="D202" s="23"/>
      <c r="E202" s="24"/>
      <c r="F202" s="35"/>
    </row>
    <row r="203" spans="1:6" x14ac:dyDescent="0.3">
      <c r="A203" s="33"/>
      <c r="B203" s="34"/>
      <c r="C203" s="331"/>
      <c r="D203" s="23"/>
      <c r="E203" s="24"/>
      <c r="F203" s="35"/>
    </row>
    <row r="204" spans="1:6" x14ac:dyDescent="0.3">
      <c r="A204" s="33"/>
      <c r="B204" s="34"/>
      <c r="C204" s="331"/>
      <c r="D204" s="23"/>
      <c r="E204" s="24"/>
      <c r="F204" s="35"/>
    </row>
    <row r="205" spans="1:6" x14ac:dyDescent="0.3">
      <c r="A205" s="33"/>
      <c r="B205" s="34"/>
      <c r="C205" s="331"/>
      <c r="D205" s="23"/>
      <c r="E205" s="24"/>
      <c r="F205" s="35"/>
    </row>
    <row r="206" spans="1:6" x14ac:dyDescent="0.3">
      <c r="A206" s="33"/>
      <c r="B206" s="34"/>
      <c r="C206" s="331"/>
      <c r="D206" s="23"/>
      <c r="E206" s="24"/>
      <c r="F206" s="35"/>
    </row>
    <row r="207" spans="1:6" x14ac:dyDescent="0.3">
      <c r="A207" s="33"/>
      <c r="B207" s="34"/>
      <c r="C207" s="331"/>
      <c r="D207" s="23"/>
      <c r="E207" s="24"/>
      <c r="F207" s="35"/>
    </row>
    <row r="208" spans="1:6" x14ac:dyDescent="0.3">
      <c r="A208" s="33"/>
      <c r="B208" s="34"/>
      <c r="C208" s="331"/>
      <c r="D208" s="23"/>
      <c r="E208" s="24"/>
      <c r="F208" s="35"/>
    </row>
    <row r="209" spans="1:6" x14ac:dyDescent="0.3">
      <c r="A209" s="33"/>
      <c r="B209" s="34"/>
      <c r="C209" s="331"/>
      <c r="D209" s="23"/>
      <c r="E209" s="24"/>
      <c r="F209" s="35"/>
    </row>
    <row r="210" spans="1:6" x14ac:dyDescent="0.3">
      <c r="A210" s="33"/>
      <c r="B210" s="34"/>
      <c r="C210" s="331"/>
      <c r="D210" s="23"/>
      <c r="E210" s="24"/>
      <c r="F210" s="35"/>
    </row>
    <row r="211" spans="1:6" x14ac:dyDescent="0.3">
      <c r="A211" s="33"/>
      <c r="B211" s="34"/>
      <c r="C211" s="331"/>
      <c r="D211" s="23"/>
      <c r="E211" s="24"/>
      <c r="F211" s="35"/>
    </row>
    <row r="212" spans="1:6" x14ac:dyDescent="0.3">
      <c r="A212" s="33"/>
      <c r="B212" s="34"/>
      <c r="C212" s="331"/>
      <c r="D212" s="23"/>
      <c r="E212" s="24"/>
      <c r="F212" s="35"/>
    </row>
    <row r="213" spans="1:6" x14ac:dyDescent="0.3">
      <c r="A213" s="33"/>
      <c r="B213" s="34"/>
      <c r="C213" s="331"/>
      <c r="D213" s="23"/>
      <c r="E213" s="24"/>
      <c r="F213" s="35"/>
    </row>
    <row r="214" spans="1:6" x14ac:dyDescent="0.3">
      <c r="A214" s="33"/>
      <c r="B214" s="34"/>
      <c r="C214" s="331"/>
      <c r="D214" s="23"/>
      <c r="E214" s="24"/>
      <c r="F214" s="35"/>
    </row>
    <row r="215" spans="1:6" x14ac:dyDescent="0.3">
      <c r="A215" s="33"/>
      <c r="B215" s="34"/>
      <c r="C215" s="331"/>
      <c r="D215" s="23"/>
      <c r="E215" s="24"/>
      <c r="F215" s="35"/>
    </row>
    <row r="216" spans="1:6" x14ac:dyDescent="0.3">
      <c r="A216" s="33"/>
      <c r="B216" s="34"/>
      <c r="C216" s="331"/>
      <c r="D216" s="23"/>
      <c r="E216" s="24"/>
      <c r="F216" s="35"/>
    </row>
    <row r="217" spans="1:6" x14ac:dyDescent="0.3">
      <c r="A217" s="33"/>
      <c r="B217" s="34"/>
      <c r="C217" s="331"/>
      <c r="D217" s="23"/>
      <c r="E217" s="24"/>
      <c r="F217" s="35"/>
    </row>
    <row r="218" spans="1:6" x14ac:dyDescent="0.3">
      <c r="A218" s="33"/>
      <c r="B218" s="34"/>
      <c r="C218" s="331"/>
      <c r="D218" s="23"/>
      <c r="E218" s="24"/>
      <c r="F218" s="35"/>
    </row>
    <row r="219" spans="1:6" x14ac:dyDescent="0.3">
      <c r="A219" s="33"/>
      <c r="B219" s="34"/>
      <c r="C219" s="331"/>
      <c r="D219" s="23"/>
      <c r="E219" s="24"/>
      <c r="F219" s="35"/>
    </row>
    <row r="220" spans="1:6" x14ac:dyDescent="0.3">
      <c r="A220" s="33"/>
      <c r="B220" s="34"/>
      <c r="C220" s="331"/>
      <c r="D220" s="23"/>
      <c r="E220" s="24"/>
      <c r="F220" s="35"/>
    </row>
    <row r="221" spans="1:6" x14ac:dyDescent="0.3">
      <c r="A221" s="33"/>
      <c r="B221" s="34"/>
      <c r="C221" s="331"/>
      <c r="D221" s="23"/>
      <c r="E221" s="24"/>
      <c r="F221" s="35"/>
    </row>
    <row r="222" spans="1:6" x14ac:dyDescent="0.3">
      <c r="A222" s="33"/>
      <c r="B222" s="34"/>
      <c r="C222" s="331"/>
      <c r="D222" s="23"/>
      <c r="E222" s="24"/>
      <c r="F222" s="35"/>
    </row>
    <row r="223" spans="1:6" x14ac:dyDescent="0.3">
      <c r="A223" s="33"/>
      <c r="B223" s="34"/>
      <c r="C223" s="331"/>
      <c r="D223" s="23"/>
      <c r="E223" s="24"/>
      <c r="F223" s="35"/>
    </row>
    <row r="224" spans="1:6" x14ac:dyDescent="0.3">
      <c r="A224" s="33"/>
      <c r="B224" s="34"/>
      <c r="C224" s="331"/>
      <c r="D224" s="23"/>
      <c r="E224" s="24"/>
      <c r="F224" s="35"/>
    </row>
    <row r="225" spans="1:6" x14ac:dyDescent="0.3">
      <c r="A225" s="33"/>
      <c r="B225" s="34"/>
      <c r="C225" s="331"/>
      <c r="D225" s="23"/>
      <c r="E225" s="24"/>
      <c r="F225" s="35"/>
    </row>
    <row r="226" spans="1:6" x14ac:dyDescent="0.3">
      <c r="A226" s="33"/>
      <c r="B226" s="34"/>
      <c r="C226" s="331"/>
      <c r="D226" s="23"/>
      <c r="E226" s="24"/>
      <c r="F226" s="35"/>
    </row>
    <row r="227" spans="1:6" x14ac:dyDescent="0.3">
      <c r="A227" s="33"/>
      <c r="B227" s="34"/>
      <c r="C227" s="331"/>
      <c r="D227" s="23"/>
      <c r="E227" s="24"/>
      <c r="F227" s="35"/>
    </row>
    <row r="228" spans="1:6" x14ac:dyDescent="0.3">
      <c r="A228" s="33"/>
      <c r="B228" s="34"/>
      <c r="C228" s="331"/>
      <c r="D228" s="23"/>
      <c r="E228" s="24"/>
      <c r="F228" s="35"/>
    </row>
    <row r="229" spans="1:6" x14ac:dyDescent="0.3">
      <c r="A229" s="33"/>
      <c r="B229" s="34"/>
      <c r="C229" s="331"/>
      <c r="D229" s="23"/>
      <c r="E229" s="24"/>
      <c r="F229" s="35"/>
    </row>
    <row r="230" spans="1:6" x14ac:dyDescent="0.3">
      <c r="A230" s="33"/>
      <c r="B230" s="34"/>
      <c r="C230" s="331"/>
      <c r="D230" s="23"/>
      <c r="E230" s="24"/>
      <c r="F230" s="35"/>
    </row>
    <row r="231" spans="1:6" x14ac:dyDescent="0.3">
      <c r="A231" s="33"/>
      <c r="B231" s="34"/>
      <c r="C231" s="331"/>
      <c r="D231" s="23"/>
      <c r="E231" s="24"/>
      <c r="F231" s="35"/>
    </row>
    <row r="232" spans="1:6" x14ac:dyDescent="0.3">
      <c r="A232" s="33"/>
      <c r="B232" s="34"/>
      <c r="C232" s="331"/>
      <c r="D232" s="23"/>
      <c r="E232" s="24"/>
      <c r="F232" s="35"/>
    </row>
    <row r="233" spans="1:6" x14ac:dyDescent="0.3">
      <c r="A233" s="33"/>
      <c r="B233" s="34"/>
      <c r="C233" s="331"/>
      <c r="D233" s="23"/>
      <c r="E233" s="24"/>
      <c r="F233" s="35"/>
    </row>
    <row r="234" spans="1:6" x14ac:dyDescent="0.3">
      <c r="A234" s="33"/>
      <c r="B234" s="34"/>
      <c r="C234" s="331"/>
      <c r="D234" s="23"/>
      <c r="E234" s="24"/>
      <c r="F234" s="35"/>
    </row>
    <row r="235" spans="1:6" x14ac:dyDescent="0.3">
      <c r="A235" s="33"/>
      <c r="B235" s="34"/>
      <c r="C235" s="331"/>
      <c r="D235" s="23"/>
      <c r="E235" s="24"/>
      <c r="F235" s="35"/>
    </row>
    <row r="236" spans="1:6" x14ac:dyDescent="0.3">
      <c r="A236" s="33"/>
      <c r="B236" s="34"/>
      <c r="C236" s="331"/>
      <c r="D236" s="23"/>
      <c r="E236" s="24"/>
      <c r="F236" s="35"/>
    </row>
    <row r="237" spans="1:6" x14ac:dyDescent="0.3">
      <c r="A237" s="33"/>
      <c r="B237" s="34"/>
      <c r="C237" s="331"/>
      <c r="D237" s="23"/>
      <c r="E237" s="24"/>
      <c r="F237" s="35"/>
    </row>
    <row r="238" spans="1:6" x14ac:dyDescent="0.3">
      <c r="A238" s="33"/>
      <c r="B238" s="34"/>
      <c r="C238" s="331"/>
      <c r="D238" s="23"/>
      <c r="E238" s="24"/>
      <c r="F238" s="35"/>
    </row>
    <row r="239" spans="1:6" x14ac:dyDescent="0.3">
      <c r="A239" s="33"/>
      <c r="B239" s="34"/>
      <c r="C239" s="331"/>
      <c r="D239" s="23"/>
      <c r="E239" s="24"/>
      <c r="F239" s="35"/>
    </row>
    <row r="240" spans="1:6" x14ac:dyDescent="0.3">
      <c r="A240" s="33"/>
      <c r="B240" s="34"/>
      <c r="C240" s="331"/>
      <c r="D240" s="23"/>
      <c r="E240" s="24"/>
      <c r="F240" s="35"/>
    </row>
    <row r="241" spans="1:6" x14ac:dyDescent="0.3">
      <c r="A241" s="33"/>
      <c r="B241" s="34"/>
      <c r="C241" s="331"/>
      <c r="D241" s="23"/>
      <c r="E241" s="24"/>
      <c r="F241" s="35"/>
    </row>
    <row r="242" spans="1:6" x14ac:dyDescent="0.3">
      <c r="A242" s="33"/>
      <c r="B242" s="34"/>
      <c r="C242" s="331"/>
      <c r="D242" s="23"/>
      <c r="E242" s="24"/>
      <c r="F242" s="35"/>
    </row>
    <row r="243" spans="1:6" x14ac:dyDescent="0.3">
      <c r="A243" s="33"/>
      <c r="B243" s="34"/>
      <c r="C243" s="331"/>
      <c r="D243" s="23"/>
      <c r="E243" s="24"/>
      <c r="F243" s="35"/>
    </row>
    <row r="244" spans="1:6" x14ac:dyDescent="0.3">
      <c r="A244" s="33"/>
      <c r="B244" s="34"/>
      <c r="C244" s="331"/>
      <c r="D244" s="23"/>
      <c r="E244" s="24"/>
      <c r="F244" s="35"/>
    </row>
    <row r="245" spans="1:6" x14ac:dyDescent="0.3">
      <c r="A245" s="33"/>
      <c r="B245" s="34"/>
      <c r="C245" s="331"/>
      <c r="D245" s="23"/>
      <c r="E245" s="24"/>
      <c r="F245" s="35"/>
    </row>
    <row r="246" spans="1:6" x14ac:dyDescent="0.3">
      <c r="A246" s="33"/>
      <c r="B246" s="34"/>
      <c r="C246" s="331"/>
      <c r="D246" s="23"/>
      <c r="E246" s="24"/>
      <c r="F246" s="35"/>
    </row>
    <row r="247" spans="1:6" x14ac:dyDescent="0.3">
      <c r="A247" s="33"/>
      <c r="B247" s="34"/>
      <c r="C247" s="331"/>
      <c r="D247" s="23"/>
      <c r="E247" s="24"/>
      <c r="F247" s="35"/>
    </row>
    <row r="248" spans="1:6" x14ac:dyDescent="0.3">
      <c r="A248" s="33"/>
      <c r="B248" s="34"/>
      <c r="C248" s="331"/>
      <c r="D248" s="23"/>
      <c r="E248" s="24"/>
      <c r="F248" s="35"/>
    </row>
    <row r="249" spans="1:6" x14ac:dyDescent="0.3">
      <c r="A249" s="33"/>
      <c r="B249" s="34"/>
      <c r="C249" s="331"/>
      <c r="D249" s="23"/>
      <c r="E249" s="24"/>
      <c r="F249" s="35"/>
    </row>
    <row r="250" spans="1:6" x14ac:dyDescent="0.3">
      <c r="A250" s="33"/>
      <c r="B250" s="34"/>
      <c r="C250" s="331"/>
      <c r="D250" s="23"/>
      <c r="E250" s="24"/>
      <c r="F250" s="35"/>
    </row>
    <row r="251" spans="1:6" x14ac:dyDescent="0.3">
      <c r="A251" s="33"/>
      <c r="B251" s="34"/>
      <c r="C251" s="331"/>
      <c r="D251" s="23"/>
      <c r="E251" s="24"/>
      <c r="F251" s="35"/>
    </row>
    <row r="252" spans="1:6" x14ac:dyDescent="0.3">
      <c r="A252" s="33"/>
      <c r="B252" s="34"/>
      <c r="C252" s="331"/>
      <c r="D252" s="23"/>
      <c r="E252" s="24"/>
      <c r="F252" s="35"/>
    </row>
    <row r="253" spans="1:6" x14ac:dyDescent="0.3">
      <c r="A253" s="33"/>
      <c r="B253" s="34"/>
      <c r="C253" s="331"/>
      <c r="D253" s="23"/>
      <c r="E253" s="24"/>
      <c r="F253" s="35"/>
    </row>
    <row r="254" spans="1:6" x14ac:dyDescent="0.3">
      <c r="A254" s="33"/>
      <c r="B254" s="34"/>
      <c r="C254" s="331"/>
      <c r="D254" s="23"/>
      <c r="E254" s="24"/>
      <c r="F254" s="35"/>
    </row>
    <row r="255" spans="1:6" x14ac:dyDescent="0.3">
      <c r="A255" s="33"/>
      <c r="B255" s="34"/>
      <c r="C255" s="331"/>
      <c r="D255" s="23"/>
      <c r="E255" s="24"/>
      <c r="F255" s="35"/>
    </row>
    <row r="256" spans="1:6" x14ac:dyDescent="0.3">
      <c r="A256" s="33"/>
      <c r="B256" s="34"/>
      <c r="C256" s="331"/>
      <c r="D256" s="23"/>
      <c r="E256" s="24"/>
      <c r="F256" s="35"/>
    </row>
    <row r="257" spans="1:6" x14ac:dyDescent="0.3">
      <c r="A257" s="33"/>
      <c r="B257" s="34"/>
      <c r="C257" s="331"/>
      <c r="D257" s="23"/>
      <c r="E257" s="24"/>
      <c r="F257" s="35"/>
    </row>
    <row r="258" spans="1:6" x14ac:dyDescent="0.3">
      <c r="A258" s="33"/>
      <c r="B258" s="34"/>
      <c r="C258" s="331"/>
      <c r="D258" s="23"/>
      <c r="E258" s="24"/>
      <c r="F258" s="35"/>
    </row>
    <row r="259" spans="1:6" x14ac:dyDescent="0.3">
      <c r="A259" s="33"/>
      <c r="B259" s="34"/>
      <c r="C259" s="331"/>
      <c r="D259" s="23"/>
      <c r="E259" s="24"/>
      <c r="F259" s="35"/>
    </row>
    <row r="260" spans="1:6" x14ac:dyDescent="0.3">
      <c r="A260" s="33"/>
      <c r="B260" s="34"/>
      <c r="C260" s="331"/>
      <c r="D260" s="23"/>
      <c r="E260" s="24"/>
      <c r="F260" s="35"/>
    </row>
    <row r="261" spans="1:6" x14ac:dyDescent="0.3">
      <c r="A261" s="33"/>
      <c r="B261" s="34"/>
      <c r="C261" s="331"/>
      <c r="D261" s="23"/>
      <c r="E261" s="24"/>
      <c r="F261" s="35"/>
    </row>
    <row r="262" spans="1:6" x14ac:dyDescent="0.3">
      <c r="A262" s="33"/>
      <c r="B262" s="34"/>
      <c r="C262" s="331"/>
      <c r="D262" s="23"/>
      <c r="E262" s="24"/>
      <c r="F262" s="35"/>
    </row>
    <row r="263" spans="1:6" x14ac:dyDescent="0.3">
      <c r="A263" s="33"/>
      <c r="B263" s="34"/>
      <c r="C263" s="331"/>
      <c r="D263" s="23"/>
      <c r="E263" s="24"/>
      <c r="F263" s="35"/>
    </row>
    <row r="264" spans="1:6" x14ac:dyDescent="0.3">
      <c r="A264" s="33"/>
      <c r="B264" s="34"/>
      <c r="C264" s="331"/>
      <c r="D264" s="23"/>
      <c r="E264" s="24"/>
      <c r="F264" s="35"/>
    </row>
    <row r="265" spans="1:6" x14ac:dyDescent="0.3">
      <c r="A265" s="33"/>
      <c r="B265" s="34"/>
      <c r="C265" s="331"/>
      <c r="D265" s="23"/>
      <c r="E265" s="24"/>
      <c r="F265" s="35"/>
    </row>
    <row r="266" spans="1:6" x14ac:dyDescent="0.3">
      <c r="A266" s="33"/>
      <c r="B266" s="34"/>
      <c r="C266" s="331"/>
      <c r="D266" s="23"/>
      <c r="E266" s="24"/>
      <c r="F266" s="35"/>
    </row>
    <row r="267" spans="1:6" x14ac:dyDescent="0.3">
      <c r="A267" s="33"/>
      <c r="B267" s="34"/>
      <c r="C267" s="331"/>
      <c r="D267" s="23"/>
      <c r="E267" s="24"/>
      <c r="F267" s="35"/>
    </row>
    <row r="268" spans="1:6" x14ac:dyDescent="0.3">
      <c r="A268" s="33"/>
      <c r="B268" s="34"/>
      <c r="C268" s="331"/>
      <c r="D268" s="23"/>
      <c r="E268" s="24"/>
      <c r="F268" s="35"/>
    </row>
    <row r="269" spans="1:6" x14ac:dyDescent="0.3">
      <c r="A269" s="33"/>
      <c r="B269" s="34"/>
      <c r="C269" s="331"/>
      <c r="D269" s="23"/>
      <c r="E269" s="24"/>
      <c r="F269" s="35"/>
    </row>
    <row r="270" spans="1:6" x14ac:dyDescent="0.3">
      <c r="A270" s="33"/>
      <c r="B270" s="34"/>
      <c r="C270" s="331"/>
      <c r="D270" s="23"/>
      <c r="E270" s="24"/>
      <c r="F270" s="35"/>
    </row>
    <row r="271" spans="1:6" x14ac:dyDescent="0.3">
      <c r="A271" s="33"/>
      <c r="B271" s="34"/>
      <c r="C271" s="331"/>
      <c r="D271" s="23"/>
      <c r="E271" s="24"/>
      <c r="F271" s="35"/>
    </row>
    <row r="272" spans="1:6" x14ac:dyDescent="0.3">
      <c r="A272" s="33"/>
      <c r="B272" s="34"/>
      <c r="C272" s="331"/>
      <c r="D272" s="23"/>
      <c r="E272" s="24"/>
      <c r="F272" s="35"/>
    </row>
    <row r="273" spans="1:6" x14ac:dyDescent="0.3">
      <c r="A273" s="33"/>
      <c r="B273" s="34"/>
      <c r="C273" s="331"/>
      <c r="D273" s="23"/>
      <c r="E273" s="24"/>
      <c r="F273" s="35"/>
    </row>
    <row r="274" spans="1:6" x14ac:dyDescent="0.3">
      <c r="A274" s="33"/>
      <c r="B274" s="34"/>
      <c r="C274" s="331"/>
      <c r="D274" s="23"/>
      <c r="E274" s="24"/>
      <c r="F274" s="35"/>
    </row>
    <row r="275" spans="1:6" x14ac:dyDescent="0.3">
      <c r="A275" s="33"/>
      <c r="B275" s="34"/>
      <c r="C275" s="331"/>
      <c r="D275" s="23"/>
      <c r="E275" s="24"/>
      <c r="F275" s="35"/>
    </row>
    <row r="276" spans="1:6" x14ac:dyDescent="0.3">
      <c r="A276" s="33"/>
      <c r="B276" s="34"/>
      <c r="C276" s="331"/>
      <c r="D276" s="23"/>
      <c r="E276" s="24"/>
      <c r="F276" s="35"/>
    </row>
    <row r="277" spans="1:6" x14ac:dyDescent="0.3">
      <c r="A277" s="33"/>
      <c r="B277" s="34"/>
      <c r="C277" s="331"/>
      <c r="D277" s="23"/>
      <c r="E277" s="24"/>
      <c r="F277" s="35"/>
    </row>
    <row r="278" spans="1:6" x14ac:dyDescent="0.3">
      <c r="A278" s="33"/>
      <c r="B278" s="34"/>
      <c r="C278" s="331"/>
      <c r="D278" s="23"/>
      <c r="E278" s="24"/>
      <c r="F278" s="35"/>
    </row>
    <row r="279" spans="1:6" x14ac:dyDescent="0.3">
      <c r="A279" s="33"/>
      <c r="B279" s="34"/>
      <c r="C279" s="331"/>
      <c r="D279" s="23"/>
      <c r="E279" s="24"/>
      <c r="F279" s="35"/>
    </row>
    <row r="280" spans="1:6" x14ac:dyDescent="0.3">
      <c r="A280" s="33"/>
      <c r="B280" s="34"/>
      <c r="C280" s="331"/>
      <c r="D280" s="23"/>
      <c r="E280" s="24"/>
      <c r="F280" s="35"/>
    </row>
    <row r="281" spans="1:6" x14ac:dyDescent="0.3">
      <c r="A281" s="33"/>
      <c r="B281" s="34"/>
      <c r="C281" s="331"/>
      <c r="D281" s="23"/>
      <c r="E281" s="24"/>
      <c r="F281" s="35"/>
    </row>
    <row r="282" spans="1:6" x14ac:dyDescent="0.3">
      <c r="A282" s="33"/>
      <c r="B282" s="34"/>
      <c r="C282" s="331"/>
      <c r="D282" s="23"/>
      <c r="E282" s="24"/>
      <c r="F282" s="35"/>
    </row>
    <row r="283" spans="1:6" x14ac:dyDescent="0.3">
      <c r="A283" s="33"/>
      <c r="B283" s="34"/>
      <c r="C283" s="331"/>
      <c r="D283" s="23"/>
      <c r="E283" s="24"/>
      <c r="F283" s="35"/>
    </row>
  </sheetData>
  <mergeCells count="8">
    <mergeCell ref="A119:F119"/>
    <mergeCell ref="B1:F1"/>
    <mergeCell ref="B3:F3"/>
    <mergeCell ref="B4:F4"/>
    <mergeCell ref="B5:F5"/>
    <mergeCell ref="B7:F7"/>
    <mergeCell ref="B2:F2"/>
    <mergeCell ref="B6:F6"/>
  </mergeCells>
  <hyperlinks>
    <hyperlink ref="B17" r:id="rId1"/>
  </hyperlinks>
  <printOptions gridLines="1"/>
  <pageMargins left="0.25" right="0.25" top="1" bottom="0.75" header="0.3" footer="0.3"/>
  <pageSetup orientation="portrait" r:id="rId2"/>
  <headerFooter scaleWithDoc="0">
    <oddFooter>&amp;C&amp;P</oddFooter>
  </headerFooter>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10" sqref="A1:XFD1048576"/>
    </sheetView>
  </sheetViews>
  <sheetFormatPr defaultRowHeight="16.5" x14ac:dyDescent="0.3"/>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7120A4C52FAE244A08CE2578E0DA140" ma:contentTypeVersion="0" ma:contentTypeDescription="Create a new document." ma:contentTypeScope="" ma:versionID="317bc68e3f5fdecde8e33a2d1e5845aa">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44616358-CC56-4FEA-8EE7-9AD2F2B67B8E}">
  <ds:schemaRefs>
    <ds:schemaRef ds:uri="http://schemas.microsoft.com/sharepoint/v3/contenttype/forms"/>
  </ds:schemaRefs>
</ds:datastoreItem>
</file>

<file path=customXml/itemProps2.xml><?xml version="1.0" encoding="utf-8"?>
<ds:datastoreItem xmlns:ds="http://schemas.openxmlformats.org/officeDocument/2006/customXml" ds:itemID="{7D66805A-7ED8-4BAD-A58B-5E20CF2E1FAE}">
  <ds:schemaRefs>
    <ds:schemaRef ds:uri="http://purl.org/dc/elements/1.1/"/>
    <ds:schemaRef ds:uri="http://purl.org/dc/terms/"/>
    <ds:schemaRef ds:uri="http://purl.org/dc/dcmitype/"/>
    <ds:schemaRef ds:uri="http://schemas.microsoft.com/office/2006/documentManagement/types"/>
    <ds:schemaRef ds:uri="http://www.w3.org/XML/1998/namespace"/>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2516EA47-0D31-4DD9-83FD-83DA2B6F7F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Score card</vt:lpstr>
      <vt:lpstr>Sheet1</vt:lpstr>
      <vt:lpstr>'Score card'!Print_Area</vt:lpstr>
      <vt:lpstr>'Score card'!Print_Titles</vt:lpstr>
    </vt:vector>
  </TitlesOfParts>
  <Company>Johnson County Community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Rea</dc:creator>
  <cp:lastModifiedBy>Administrator</cp:lastModifiedBy>
  <cp:lastPrinted>2012-10-15T11:54:05Z</cp:lastPrinted>
  <dcterms:created xsi:type="dcterms:W3CDTF">2011-03-21T19:43:32Z</dcterms:created>
  <dcterms:modified xsi:type="dcterms:W3CDTF">2012-11-02T13:13:46Z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0x01010027120A4C52FAE244A08CE2578E0DA140</vt:lpwstr>
  </property>
</Properties>
</file>